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0BF369F1-1970-4911-8259-650D48537B29}" xr6:coauthVersionLast="47" xr6:coauthVersionMax="47" xr10:uidLastSave="{00000000-0000-0000-0000-000000000000}"/>
  <workbookProtection workbookAlgorithmName="SHA-512" workbookHashValue="AQihqgEjRFqLx3GKnhuil+i6FMgE4xkV8TFo3PNs3CWHn1Gow5sOE7ywPxZ0JroX0qgI8Z2zfT55jcF0FwVc2g==" workbookSaltValue="BddoZrqPOQ35zK1alehR2g==" workbookSpinCount="100000" lockStructure="1"/>
  <bookViews>
    <workbookView xWindow="-98" yWindow="-98" windowWidth="28996" windowHeight="15675" firstSheet="2" activeTab="7" xr2:uid="{00000000-000D-0000-FFFF-FFFF00000000}"/>
  </bookViews>
  <sheets>
    <sheet name="Significance" sheetId="73" r:id="rId1"/>
    <sheet name="Reporting" sheetId="74" r:id="rId2"/>
    <sheet name="Auswertung" sheetId="76" r:id="rId3"/>
    <sheet name="Datenübernahme" sheetId="77" r:id="rId4"/>
    <sheet name="Signifikanz" sheetId="78" r:id="rId5"/>
    <sheet name="Ausfüllhinweise" sheetId="79" r:id="rId6"/>
    <sheet name="Kurzanleitung" sheetId="80" r:id="rId7"/>
    <sheet name="Kontakt" sheetId="59" r:id="rId8"/>
    <sheet name="Teilnehmerdaten" sheetId="60" state="hidden" r:id="rId9"/>
    <sheet name="Ergebnisse" sheetId="61" r:id="rId10"/>
    <sheet name="Mitteilungen" sheetId="62" r:id="rId11"/>
    <sheet name="Ergebnisbewertungen" sheetId="70" r:id="rId12"/>
    <sheet name="Bezugsquellen" sheetId="63" r:id="rId13"/>
    <sheet name="Extraktion mit" sheetId="64" r:id="rId14"/>
    <sheet name="Durchführung" sheetId="65" r:id="rId15"/>
    <sheet name="Bezug" sheetId="66" state="hidden" r:id="rId16"/>
    <sheet name="Extraktion" sheetId="67" state="hidden" r:id="rId17"/>
    <sheet name="Verfahren" sheetId="68" state="hidden" r:id="rId18"/>
  </sheets>
  <externalReferences>
    <externalReference r:id="rId19"/>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Ergebnisse!$A$1:$J$50</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2">Bezugsquellen!$B$6:$B$8</definedName>
    <definedName name="Parameter2" localSheetId="11">#REF!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1">[4]Parameter2!$B$3:$B$18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61" l="1"/>
  <c r="B10" i="60" l="1"/>
  <c r="B11" i="60"/>
  <c r="H5" i="61" l="1"/>
  <c r="H4" i="61"/>
  <c r="C1" i="66"/>
  <c r="C1" i="65"/>
  <c r="B15" i="59"/>
  <c r="B17" i="59"/>
  <c r="B18" i="59"/>
  <c r="B19" i="59"/>
  <c r="H1" i="62"/>
  <c r="B1" i="60"/>
  <c r="B2" i="60"/>
  <c r="D5" i="60"/>
  <c r="D8" i="60" s="1"/>
  <c r="B5" i="60" s="1"/>
  <c r="B6" i="60"/>
  <c r="B7" i="60"/>
  <c r="B4" i="60" s="1"/>
  <c r="B13" i="60"/>
  <c r="B14" i="60"/>
  <c r="B15" i="60"/>
  <c r="B16" i="60"/>
  <c r="B17" i="60"/>
  <c r="B18"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1CFA8D9-F90D-4640-B03E-09CC036FBB2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DD90E9BC-A0BC-4C32-B23B-405D00FC219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06765579-F67E-4CDC-ACE5-05AFBAA51E9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<sst xmlns="http://schemas.openxmlformats.org/spreadsheetml/2006/main" count="264" uniqueCount="207">
  <si>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</si>
  <si>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</si>
  <si>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</si>
  <si>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</si>
  <si>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</si>
  <si>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</si>
  <si>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</si>
  <si>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</si>
  <si>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</si>
  <si>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</si>
  <si>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</si>
  <si>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</si>
  <si>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</si>
  <si>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</si>
  <si>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</si>
  <si>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</si>
  <si>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</si>
  <si>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</si>
  <si>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</si>
  <si>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</si>
  <si>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</si>
  <si>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</si>
  <si>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</si>
  <si>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</si>
  <si>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</si>
  <si>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</si>
  <si>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</si>
  <si>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Teilnahmen</t>
  </si>
  <si>
    <t>Teilnahme</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</si>
  <si>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</si>
  <si>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</si>
  <si>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</si>
  <si>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</si>
  <si>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</si>
  <si>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</si>
  <si>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</si>
  <si>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</si>
  <si>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</si>
  <si>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</si>
  <si>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</si>
  <si>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</si>
  <si>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</si>
  <si>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</si>
  <si>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</si>
  <si>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</si>
  <si>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</si>
  <si>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</si>
  <si>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</si>
  <si>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Bezugsquelle</t>
  </si>
  <si>
    <t>negativ</t>
  </si>
  <si>
    <t>Ergebnis</t>
  </si>
  <si>
    <t>Sonstige</t>
  </si>
  <si>
    <t>lfd. Nummer</t>
  </si>
  <si>
    <t>lfd.Nummer</t>
  </si>
  <si>
    <t>Beschreibung des Durchführungsverfahrens</t>
  </si>
  <si>
    <t>Vordefinierte Bezugsquellen</t>
  </si>
  <si>
    <t>Gluten</t>
  </si>
  <si>
    <t>23</t>
  </si>
  <si>
    <t>Probe</t>
  </si>
  <si>
    <t>Gehalt [mg/kg]</t>
  </si>
  <si>
    <t xml:space="preserve">Verdünnung
1 : </t>
  </si>
  <si>
    <t>Coring System Diagnostix GmbH (Gluten ELISA Nr. 4302006)</t>
  </si>
  <si>
    <t>x</t>
  </si>
  <si>
    <t>r-biopharm (RIDASCREEN Gliadin Nr. R 7001)</t>
  </si>
  <si>
    <t>r-biopharm (RIDASCREEN FAST Gliadin Nr. R 7002)</t>
  </si>
  <si>
    <t>Charge</t>
  </si>
  <si>
    <t>Testanleitung</t>
  </si>
  <si>
    <t>Testanleitung, modifiziert</t>
  </si>
  <si>
    <t>60 % Ethanol</t>
  </si>
  <si>
    <t>40 % Ethanol</t>
  </si>
  <si>
    <t>Extraktion mit</t>
  </si>
  <si>
    <t>Durchführung</t>
  </si>
  <si>
    <t>Probe(n)</t>
  </si>
  <si>
    <t>nicht kommerziell erhältlich</t>
  </si>
  <si>
    <t>Sonstige Extraktion:</t>
  </si>
  <si>
    <t>Sonstige Durchführung:</t>
  </si>
  <si>
    <t>Sonstige Bezugsquelle:</t>
  </si>
  <si>
    <r>
      <t xml:space="preserve">Gängige </t>
    </r>
    <r>
      <rPr>
        <sz val="12"/>
        <color indexed="10"/>
        <rFont val="Times New Roman"/>
        <family val="1"/>
      </rPr>
      <t>"Bezugsquellen"</t>
    </r>
    <r>
      <rPr>
        <sz val="12"/>
        <rFont val="Times New Roman"/>
        <family val="1"/>
      </rPr>
      <t xml:space="preserve"> für Testkits wurden vordefiniert. Falls sich Sie Ihre Bezugsquelle nicht darunter befindet, wählen Sie "Sonstige" aus und tragen dann Ihre Bezugsquelle im unteren Teil des Ergebnisblattes ein. Geben Sie dort in der Spalte 2 an, für welche Proben Sie diesen Test eingesetzt haben.</t>
    </r>
  </si>
  <si>
    <t>Probenein-
waage [g]</t>
  </si>
  <si>
    <t>Falls Sie eine Probe nicht bearbeiten, lassen Sie die zugehörigen Ergebnisdatenfelder bitte leer.
If you are not analysing one of the samples do not write anything into the corresponding fields for the results.</t>
  </si>
  <si>
    <t>Congen SureFood Gluten real-time PCR</t>
  </si>
  <si>
    <t>Congen SureFood PREP Allergen</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</si>
  <si>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</si>
  <si>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</si>
  <si>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</si>
  <si>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</si>
  <si>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</si>
  <si>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</si>
  <si>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</si>
  <si>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</si>
  <si>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</si>
  <si>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</si>
  <si>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</si>
  <si>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ja / yes</t>
  </si>
  <si>
    <t>nein / no</t>
  </si>
  <si>
    <t>Cocktaillösung (r-biopharm Nr. R 7006 )</t>
  </si>
  <si>
    <t>RIDA Extraktionslösung (r-biopharm Nr. 7099)</t>
  </si>
  <si>
    <t>Extraktionsgrundlage</t>
  </si>
  <si>
    <t>Transia GmbH (TRANSIA Plate Gluten Nr. 72010)</t>
  </si>
  <si>
    <t>RIDA QUICK Gliadin R-Biopharm R7003</t>
  </si>
  <si>
    <t>Veratox Gliadin, NEOGEN</t>
  </si>
  <si>
    <r>
      <t xml:space="preserve">Geben Sie bei kommerziell verfügbaren Testkits auch die </t>
    </r>
    <r>
      <rPr>
        <sz val="12"/>
        <color indexed="10"/>
        <rFont val="Times New Roman"/>
        <family val="1"/>
      </rPr>
      <t>Chargennummer</t>
    </r>
    <r>
      <rPr>
        <sz val="12"/>
        <rFont val="Times New Roman"/>
        <family val="1"/>
      </rPr>
      <t xml:space="preserve"> des von Ihnen eingesetzten Testkits an.</t>
    </r>
  </si>
  <si>
    <r>
      <t xml:space="preserve">Zur </t>
    </r>
    <r>
      <rPr>
        <sz val="12"/>
        <color indexed="10"/>
        <rFont val="Times New Roman"/>
        <family val="1"/>
      </rPr>
      <t>Extraktion</t>
    </r>
    <r>
      <rPr>
        <sz val="12"/>
        <rFont val="Times New Roman"/>
        <family val="1"/>
      </rPr>
      <t xml:space="preserve"> können verschiedene Lösungen eingesetzt werden. Bitte wählen Sie die von Ihnen verwendete Lösung aus. Falls sich Sie Ihre Extraktionslösung nicht darunter befindet, wählen Sie "Sonstige" aus und tragen diese dann im unteren Teil des Ergebnisblattes ein. Geben Sie dort in der Spalte 2 auch an, für welche Proben Sie diesen Test eingesetzt haben.</t>
    </r>
  </si>
  <si>
    <t>Coring System Gluten Extraktions-Additiv + 40 % Ethanol</t>
  </si>
  <si>
    <t>80 % Ethanol</t>
  </si>
  <si>
    <t>15 min bei 60 °C mit Ethanol-Glycerin-Wasser-Puffer</t>
  </si>
  <si>
    <t>Beispielhafter Wert [mg/kg]</t>
  </si>
  <si>
    <t>Ergebnisangabe mit 3 signifikanten Ziffern [mg/kg]</t>
  </si>
  <si>
    <t>check of the e-Mail address</t>
  </si>
  <si>
    <t>result of the control</t>
  </si>
  <si>
    <t>imutest (Transia)</t>
  </si>
  <si>
    <t>60 min bei 50 °C unter Rühren mit Gluten-Extraktions-Additiv (aus Testsatz) + 40 % Ethanol</t>
  </si>
  <si>
    <t>RomerLabs AgraStrip Gluten (auch über Coring System)</t>
  </si>
  <si>
    <t>fertige Extraktionslösung aus Testkit</t>
  </si>
  <si>
    <t>CTAB</t>
  </si>
  <si>
    <t>TIB MOLBIOL (Real Time PCR)</t>
  </si>
  <si>
    <t>45 Cyclen Standard PCR, Agarose Gel</t>
  </si>
  <si>
    <t>40 min bei 50 °C mit Extraktionslösung aus Testsatz inkubieren,dann mit 80 % Ethanol 1 h bei Raumtemperatur schütteln</t>
  </si>
  <si>
    <t>Beispiel für die Eingabe von 2 eMail-Adressen:
Example how to type in 2 different e-mail addresses:</t>
  </si>
  <si>
    <t>info@lvus.de; ergebnisse@lvus.de</t>
  </si>
  <si>
    <t>r-biopharm (RIDASCREEN Gliadin competitive Nr. R 7021)</t>
  </si>
  <si>
    <t>Zweistufige Extraktion: 1. - 60 % Ethanol, 2. - Cocktaillösung (r-biopharm Nr. R 7006 )</t>
  </si>
  <si>
    <t>Cocktaillöung mit 0,25 g Magermilchpulver</t>
  </si>
  <si>
    <r>
      <t>A (</t>
    </r>
    <r>
      <rPr>
        <b/>
        <sz val="12"/>
        <color indexed="10"/>
        <rFont val="Times New Roman"/>
        <family val="1"/>
      </rPr>
      <t>zweites Verfahren</t>
    </r>
    <r>
      <rPr>
        <sz val="12"/>
        <rFont val="Times New Roman"/>
        <family val="1"/>
      </rPr>
      <t>):</t>
    </r>
  </si>
  <si>
    <r>
      <t>B (</t>
    </r>
    <r>
      <rPr>
        <b/>
        <sz val="12"/>
        <color indexed="10"/>
        <rFont val="Times New Roman"/>
        <family val="1"/>
      </rPr>
      <t>zweites Verfahren</t>
    </r>
    <r>
      <rPr>
        <sz val="12"/>
        <rFont val="Times New Roman"/>
        <family val="1"/>
      </rPr>
      <t>):</t>
    </r>
  </si>
  <si>
    <r>
      <t>C (z</t>
    </r>
    <r>
      <rPr>
        <b/>
        <sz val="12"/>
        <color indexed="10"/>
        <rFont val="Times New Roman"/>
        <family val="1"/>
      </rPr>
      <t>weites Verfahren</t>
    </r>
    <r>
      <rPr>
        <sz val="12"/>
        <rFont val="Times New Roman"/>
        <family val="1"/>
      </rPr>
      <t>):</t>
    </r>
  </si>
  <si>
    <r>
      <t>D (</t>
    </r>
    <r>
      <rPr>
        <b/>
        <sz val="12"/>
        <color indexed="10"/>
        <rFont val="Times New Roman"/>
        <family val="1"/>
      </rPr>
      <t>zweites Verfahren</t>
    </r>
    <r>
      <rPr>
        <sz val="12"/>
        <rFont val="Times New Roman"/>
        <family val="1"/>
      </rPr>
      <t>):</t>
    </r>
  </si>
  <si>
    <r>
      <t>E (</t>
    </r>
    <r>
      <rPr>
        <b/>
        <sz val="12"/>
        <color indexed="10"/>
        <rFont val="Times New Roman"/>
        <family val="1"/>
      </rPr>
      <t>zweites Verfahren</t>
    </r>
    <r>
      <rPr>
        <sz val="12"/>
        <rFont val="Times New Roman"/>
        <family val="1"/>
      </rPr>
      <t>):</t>
    </r>
  </si>
  <si>
    <r>
      <t>F (</t>
    </r>
    <r>
      <rPr>
        <b/>
        <sz val="12"/>
        <color indexed="10"/>
        <rFont val="Times New Roman"/>
        <family val="1"/>
      </rPr>
      <t>zweites Verfahren</t>
    </r>
    <r>
      <rPr>
        <sz val="12"/>
        <rFont val="Times New Roman"/>
        <family val="1"/>
      </rPr>
      <t>):</t>
    </r>
  </si>
  <si>
    <t>Zweistufige Extraktion: 1. - 41 % Ethanol, 2. - Cocktaillösung (Neogen)</t>
  </si>
  <si>
    <t>CTAB, Proteinase K, Chloroform, Promega Wizard DNA CleaunUp</t>
  </si>
  <si>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</si>
  <si>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unsicher (zweifelhaftes Ergebnis)</t>
  </si>
  <si>
    <t>positiv (Ergebnis ohne Bewertung)</t>
  </si>
  <si>
    <t>Erläuterung</t>
  </si>
  <si>
    <r>
      <rPr>
        <sz val="12"/>
        <color indexed="10"/>
        <rFont val="Times New Roman"/>
        <family val="1"/>
      </rPr>
      <t>Gluten positiv</t>
    </r>
    <r>
      <rPr>
        <sz val="12"/>
        <rFont val="Times New Roman"/>
        <family val="1"/>
      </rPr>
      <t xml:space="preserve">; Gehalt im Streubereich des Beurteilungswerts bei Berücksichtigung der Messunsicherheit des Verfahrens </t>
    </r>
  </si>
  <si>
    <t>Real-Time PCR (nicht kommerziell erhältlich)</t>
  </si>
  <si>
    <t>Wizard DNA Extraktion nach Manual</t>
  </si>
  <si>
    <t>Ingenasa (Ingezim Gluten 30.GLU.K2)</t>
  </si>
  <si>
    <t>Extraktion zweistufig mit Extraktionspuffer und 80% Ethanol</t>
  </si>
  <si>
    <t xml:space="preserve">IDT DNA </t>
  </si>
  <si>
    <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</si>
  <si>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</si>
  <si>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</si>
  <si>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</si>
  <si>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</si>
  <si>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</si>
  <si>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</si>
  <si>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</si>
  <si>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</si>
  <si>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</si>
  <si>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</si>
  <si>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</si>
  <si>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Magermilchpulver, Cocktail Patented (r-biopharm R7016), 80% Ethanol</t>
  </si>
  <si>
    <t>r-biopharm Cocktail ECO R7080</t>
  </si>
  <si>
    <t xml:space="preserve">CTAB-Methode mit weiterer Aufreinigung (Magnetic Bead basiert) </t>
  </si>
  <si>
    <t>§ 64 LFGB Nr, L 08.00-66 in Kombination mit Zeltner et al in Eur Food Res Technol (2009) 228:321-330</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</si>
  <si>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</si>
  <si>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</si>
  <si>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</si>
  <si>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</si>
  <si>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A - „Brotbackmischung“</t>
  </si>
  <si>
    <t>F - “Kuchenbackmischung"</t>
  </si>
  <si>
    <t>nach Testanleitung</t>
  </si>
  <si>
    <r>
      <t xml:space="preserve">Geben Sie zunächst über die Auswahlmenüs Ihre </t>
    </r>
    <r>
      <rPr>
        <sz val="12"/>
        <color indexed="10"/>
        <rFont val="Times New Roman"/>
        <family val="1"/>
      </rPr>
      <t>qualitativen</t>
    </r>
    <r>
      <rPr>
        <sz val="12"/>
        <rFont val="Times New Roman"/>
        <family val="1"/>
      </rPr>
      <t xml:space="preserve"> Ergebnisse an (positiv, negativ, zweifelhaft). </t>
    </r>
    <r>
      <rPr>
        <b/>
        <sz val="12"/>
        <color indexed="10"/>
        <rFont val="Times New Roman"/>
        <family val="1"/>
      </rPr>
      <t>Falls Sie ein zweites Verfahren (Testkits verschiedener Hersteller; anderes Verfahren zur Extraktion) einsetzen</t>
    </r>
    <r>
      <rPr>
        <sz val="12"/>
        <rFont val="Times New Roman"/>
        <family val="1"/>
      </rPr>
      <t>, können Sie die damit erzielten Ergebnisse ebenfalls angeben.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</si>
  <si>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</si>
  <si>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Hinweise zur Signifikanz von Ergebnisangaben</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</si>
  <si>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</si>
  <si>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Generell gilt: nach ISO 13528 Abschnitt 4.6 sollen Ergebnisse nicht stärker gerundet werden als dem halben Betrag der Wiederholstandardabweichung entspricht.</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</si>
  <si>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</si>
  <si>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</si>
  <si>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</si>
  <si>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</si>
  <si>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Testanleitung Neogen, Verfahren C: 40 min 50 °C Renaturing cocktail solution, 60 min Raumtemperatur 80% Ethanol</t>
  </si>
  <si>
    <r>
      <rPr>
        <b/>
        <sz val="12"/>
        <color indexed="10"/>
        <rFont val="Times New Roman"/>
        <family val="1"/>
      </rPr>
      <t>Gluten</t>
    </r>
    <r>
      <rPr>
        <sz val="12"/>
        <rFont val="Times New Roman"/>
        <family val="1"/>
      </rPr>
      <t xml:space="preserve"> unterhalb der Nachweisgrenze des Verfahrens</t>
    </r>
  </si>
  <si>
    <r>
      <rPr>
        <b/>
        <sz val="12"/>
        <rFont val="Times New Roman"/>
        <family val="1"/>
      </rPr>
      <t xml:space="preserve">Analytische Ergebnisse: </t>
    </r>
    <r>
      <rPr>
        <sz val="12"/>
        <rFont val="Times New Roman"/>
        <family val="1"/>
      </rPr>
      <t>Wählen Sie bei Proben mit Glutengehalten (</t>
    </r>
    <r>
      <rPr>
        <sz val="12"/>
        <color rgb="FFFF0000"/>
        <rFont val="Times New Roman"/>
        <family val="1"/>
      </rPr>
      <t>Gehalt &gt; Bestimmungsgrenze</t>
    </r>
    <r>
      <rPr>
        <sz val="12"/>
        <rFont val="Times New Roman"/>
        <family val="1"/>
      </rPr>
      <t xml:space="preserve">) </t>
    </r>
    <r>
      <rPr>
        <sz val="12"/>
        <color indexed="10"/>
        <rFont val="Times New Roman"/>
        <family val="1"/>
      </rPr>
      <t>"positiv"</t>
    </r>
    <r>
      <rPr>
        <sz val="12"/>
        <rFont val="Times New Roman"/>
        <family val="1"/>
      </rPr>
      <t xml:space="preserve"> aus und geben Sie den festgestellten Glutengehalt (Gliadin * 2) mit </t>
    </r>
    <r>
      <rPr>
        <sz val="12"/>
        <color indexed="10"/>
        <rFont val="Times New Roman"/>
        <family val="1"/>
      </rPr>
      <t>mindestens zwei signifikanten Ziffern</t>
    </r>
    <r>
      <rPr>
        <sz val="12"/>
        <rFont val="Times New Roman"/>
        <family val="1"/>
      </rPr>
      <t xml:space="preserve"> an. Bei Proben mit nicht nachweisbaren Glutengehalten </t>
    </r>
    <r>
      <rPr>
        <sz val="12"/>
        <color indexed="10"/>
        <rFont val="Times New Roman"/>
        <family val="1"/>
      </rPr>
      <t>(Gehalt &lt; Nachweisgrenze)</t>
    </r>
    <r>
      <rPr>
        <sz val="12"/>
        <rFont val="Times New Roman"/>
        <family val="1"/>
      </rPr>
      <t xml:space="preserve"> , wählen Sie </t>
    </r>
    <r>
      <rPr>
        <sz val="12"/>
        <color indexed="10"/>
        <rFont val="Times New Roman"/>
        <family val="1"/>
      </rPr>
      <t>"negativ"</t>
    </r>
    <r>
      <rPr>
        <sz val="12"/>
        <rFont val="Times New Roman"/>
        <family val="1"/>
      </rPr>
      <t xml:space="preserve"> aus und teilen als Gehalt den Wert x der Nachweisgrenze, berechnet als Gluten, wie folgt an: "&lt; x (NG)" mit. Liegt das Untersuchungsergebnis im Bereich zwischen Nachweisgrenze und Bestimmungsgrenze ist das Ergebnis </t>
    </r>
    <r>
      <rPr>
        <sz val="12"/>
        <color indexed="10"/>
        <rFont val="Times New Roman"/>
        <family val="1"/>
      </rPr>
      <t xml:space="preserve">"zweifelhaft". </t>
    </r>
    <r>
      <rPr>
        <sz val="12"/>
        <rFont val="Times New Roman"/>
        <family val="1"/>
      </rPr>
      <t>In diesem Fall geben Sie als Gehalt den Wert x der Bestimmungsgrenze wie folgt an: "&lt; x (BG)" an.</t>
    </r>
  </si>
  <si>
    <r>
      <t xml:space="preserve">Wählen Sie bei </t>
    </r>
    <r>
      <rPr>
        <sz val="12"/>
        <color indexed="10"/>
        <rFont val="Times New Roman"/>
        <family val="1"/>
      </rPr>
      <t>Durchführung</t>
    </r>
    <r>
      <rPr>
        <sz val="12"/>
        <rFont val="Times New Roman"/>
        <family val="1"/>
      </rPr>
      <t xml:space="preserve"> bitte aus, wie Sie Ihre Untersuchungen ausführen. Falls Sie die Testanleitung des Herstellers mit prüfrelvanten Abweichungen anwenden oder ein sonstiges Verfahren anwenden, tragen Sie im unteren Teil des Ergebnisblattes Ihre Daten ein. Geben Sie dort in der Spalte 2 auch an, für welche Proben Sie diese Durchführung angewendet haben.</t>
    </r>
  </si>
  <si>
    <r>
      <t xml:space="preserve">Geben Sie Ihre </t>
    </r>
    <r>
      <rPr>
        <sz val="12"/>
        <color indexed="10"/>
        <rFont val="Times New Roman"/>
        <family val="1"/>
      </rPr>
      <t>Probeneinwaage</t>
    </r>
    <r>
      <rPr>
        <sz val="12"/>
        <rFont val="Times New Roman"/>
        <family val="1"/>
      </rPr>
      <t xml:space="preserve"> sowie die auf die Proben-Einwaage bezogene </t>
    </r>
    <r>
      <rPr>
        <sz val="12"/>
        <color rgb="FFFF0000"/>
        <rFont val="Times New Roman"/>
        <family val="1"/>
      </rPr>
      <t>Verdünnung</t>
    </r>
    <r>
      <rPr>
        <sz val="12"/>
        <rFont val="Times New Roman"/>
        <family val="1"/>
      </rPr>
      <t xml:space="preserve"> an, mit der Sie die Untersuchung durchgeführt haben.</t>
    </r>
  </si>
  <si>
    <r>
      <rPr>
        <sz val="12"/>
        <color indexed="10"/>
        <rFont val="Times New Roman"/>
        <family val="1"/>
      </rPr>
      <t>Gluten positiv</t>
    </r>
    <r>
      <rPr>
        <sz val="12"/>
        <rFont val="Times New Roman"/>
        <family val="1"/>
      </rPr>
      <t>; Gehalt sicher unterhalb des Grenzwerts 20 mg/kg unter Berücksichtigung der Messunsicherheit des Verfahrens</t>
    </r>
  </si>
  <si>
    <t>positiv, sicher  &gt; 20 mg/kg und &lt; 50 mg/kg</t>
  </si>
  <si>
    <r>
      <rPr>
        <sz val="12"/>
        <color indexed="10"/>
        <rFont val="Times New Roman"/>
        <family val="1"/>
      </rPr>
      <t>Gluten positiv</t>
    </r>
    <r>
      <rPr>
        <sz val="12"/>
        <rFont val="Times New Roman"/>
        <family val="1"/>
      </rPr>
      <t>; Gehalt sicher oberhalb des Grenzwerts 20 mg/kg für glutenfrei und kleiner des Beurteilungswerts 50 mg/kg bei Berücksichtigung der Messunsicherheit des Verfahrens</t>
    </r>
  </si>
  <si>
    <t>positiv, sicher &lt; Grenzwert 20 mg/kg</t>
  </si>
  <si>
    <t>positiv, sicher  &gt;  50 mg/kg</t>
  </si>
  <si>
    <t>positiv, Streubereich Beurteilungswert 50 mg/kg</t>
  </si>
  <si>
    <t>positiv, Streubereich Grenzwert 20 mg/kg</t>
  </si>
  <si>
    <r>
      <rPr>
        <sz val="12"/>
        <color indexed="10"/>
        <rFont val="Times New Roman"/>
        <family val="1"/>
      </rPr>
      <t>Gluten positiv</t>
    </r>
    <r>
      <rPr>
        <sz val="12"/>
        <rFont val="Times New Roman"/>
        <family val="1"/>
      </rPr>
      <t>; Gehalt sicher oberhalb des Beurteilungswerts 50 mg/kg bei Berücksichtigung der Messunsicherheit des Verfahrens</t>
    </r>
  </si>
  <si>
    <r>
      <rPr>
        <sz val="12"/>
        <color indexed="10"/>
        <rFont val="Times New Roman"/>
        <family val="1"/>
      </rPr>
      <t>Gluten positiv</t>
    </r>
    <r>
      <rPr>
        <sz val="12"/>
        <rFont val="Times New Roman"/>
        <family val="1"/>
      </rPr>
      <t xml:space="preserve">; Gehalt im Streubereich des Beurteilungswerts 50 mg/kg bei Berücksichtigung der Messunsicherheit des Verfahrens </t>
    </r>
  </si>
  <si>
    <t>Angaben</t>
  </si>
  <si>
    <r>
      <rPr>
        <sz val="12"/>
        <color indexed="10"/>
        <rFont val="Times New Roman"/>
        <family val="1"/>
      </rPr>
      <t>Gluten positiv</t>
    </r>
    <r>
      <rPr>
        <sz val="12"/>
        <rFont val="Times New Roman"/>
        <family val="1"/>
      </rPr>
      <t>; Gluten ist in der Probe enthalten. Aus internen Gründen erfolgt keine Beurteilung des Gehaltes in Bezug auf den Grenz- oder Beurteilungswert</t>
    </r>
  </si>
  <si>
    <t>Grenzwert für Glutenfreiheit:</t>
  </si>
  <si>
    <t>20 mg/kg</t>
  </si>
  <si>
    <t>50 mg/kg</t>
  </si>
  <si>
    <t>B -  "Cornflakes“</t>
  </si>
  <si>
    <t>C - „Teigware“</t>
  </si>
  <si>
    <t>D - „Butterkeks“</t>
  </si>
  <si>
    <t>E - „Brühwurst“</t>
  </si>
  <si>
    <t>Beurteilungswert für Kennzeichnungspflicht Zutaten:</t>
  </si>
  <si>
    <t>Tabelle wurde bereits einmal erfolgreich gesendet (Auswertenummer liegt vor), es handelt sich um eine Aktualisierung:</t>
  </si>
  <si>
    <t>Zur Bestimmung der Parameter sollen zwei vollständig getrennte Analysengänge durch¬geführt werden. Verwenden Sie für die Analysengänge 1 und 2 Probenmaterial aus verschiedenen Probeneinheiten.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</si>
  <si>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</si>
  <si>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</si>
  <si>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</si>
  <si>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</si>
  <si>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</si>
  <si>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</si>
  <si>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</si>
  <si>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rPr>
        <b/>
        <sz val="12"/>
        <rFont val="Times New Roman"/>
        <family val="1"/>
      </rPr>
      <t>Optionale Bewertung der Ergebnisses:</t>
    </r>
    <r>
      <rPr>
        <sz val="12"/>
        <rFont val="Times New Roman"/>
        <family val="1"/>
      </rPr>
      <t xml:space="preserve">  Für amtliche Laboratorien existiert neben dem Grenzwert 20 mg/kg für Glutenfreiheit noch ein Beurteilungswert von 50 mg/kg Gluten (&gt; 400 mg/kg glutenhaltige Zutat), ab dem eine Prüfempfehlung an die Behörde gehen sollte, ob eine Kennzeichnungspflicht nach Art. 9 VO (EU) 1169/2011 als Zutat besteht.
Sofern es Ihre Verfahren ermöglichen, besteht optional die Möglichkeit der </t>
    </r>
    <r>
      <rPr>
        <sz val="12"/>
        <color indexed="10"/>
        <rFont val="Times New Roman"/>
        <family val="1"/>
      </rPr>
      <t>Bewertungen der quantitiativen Ergebnisse</t>
    </r>
    <r>
      <rPr>
        <sz val="12"/>
        <rFont val="Times New Roman"/>
        <family val="1"/>
      </rPr>
      <t xml:space="preserve"> (diese werden nicht bewertet, sondern lediglich informativ aufgeführt). Unterscheiden Sie hierzu bitte, ob unter Berücksichtigung der Messunsicherheit der Grenzwert für glutenfrei 20 mg/kg gesichert überschritten oder unterschritten ist. Liegt das Ergebnis im Streubereich dieses Grenzwertes (Messwert im Bereich Grenzwert für glutenfrei ± Messunsicherheit), wählen Sie bitte „positiv, Streubereich Grenzwert 20 mg/kg“ aus. Analoges gilt für den Beurteilungswert 50 mg/kg.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</si>
</sst>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9"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i/>
      <vertAlign val="subscript"/>
      <sz val="11"/>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b/>
      <sz val="11"/>
      <color rgb="FFFF0000"/>
      <name val="Times New Roman"/>
      <family val="1"/>
    </font>
    <font>
      <i/>
      <sz val="11"/>
      <color theme="0" tint="-0.499984740745262"/>
      <name val="Times New Roman"/>
      <family val="1"/>
    </font>
    <font>
      <sz val="12"/>
      <color rgb="FFFF0000"/>
      <name val="Times New Roman"/>
      <family val="1"/>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theme="0"/>
        <bgColor theme="0"/>
      </patternFill>
    </fill>
  </fills>
  <borders count="2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66">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2" borderId="1" applyNumberFormat="0" applyAlignment="0" applyProtection="0"/>
    <xf numFmtId="0" fontId="31" fillId="2" borderId="2" applyNumberFormat="0" applyAlignment="0" applyProtection="0"/>
    <xf numFmtId="0" fontId="32" fillId="3" borderId="2" applyNumberFormat="0" applyAlignment="0" applyProtection="0"/>
    <xf numFmtId="0" fontId="33" fillId="0" borderId="3" applyNumberFormat="0" applyFill="0" applyAlignment="0" applyProtection="0"/>
    <xf numFmtId="0" fontId="34" fillId="0" borderId="0" applyNumberFormat="0" applyFill="0" applyBorder="0" applyAlignment="0" applyProtection="0"/>
    <xf numFmtId="0" fontId="35" fillId="15" borderId="0" applyNumberFormat="0" applyBorder="0" applyAlignment="0" applyProtection="0"/>
    <xf numFmtId="0" fontId="2" fillId="0" borderId="0" applyNumberFormat="0" applyFill="0" applyBorder="0" applyAlignment="0" applyProtection="0">
      <alignment vertical="top"/>
      <protection locked="0"/>
    </xf>
    <xf numFmtId="0" fontId="36" fillId="3" borderId="0" applyNumberFormat="0" applyBorder="0" applyAlignment="0" applyProtection="0"/>
    <xf numFmtId="0" fontId="1" fillId="4" borderId="4" applyNumberFormat="0" applyFont="0" applyAlignment="0" applyProtection="0"/>
    <xf numFmtId="0" fontId="37" fillId="16" borderId="0" applyNumberFormat="0" applyBorder="0" applyAlignment="0" applyProtection="0"/>
    <xf numFmtId="0" fontId="45" fillId="0" borderId="0"/>
    <xf numFmtId="0" fontId="6" fillId="0" borderId="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0" borderId="8" applyNumberFormat="0" applyFill="0" applyAlignment="0" applyProtection="0"/>
    <xf numFmtId="0" fontId="43" fillId="0" borderId="0" applyNumberFormat="0" applyFill="0" applyBorder="0" applyAlignment="0" applyProtection="0"/>
    <xf numFmtId="0" fontId="44" fillId="17" borderId="9" applyNumberFormat="0" applyAlignment="0" applyProtection="0"/>
    <xf numFmtId="0" fontId="6" fillId="0" borderId="0"/>
    <xf numFmtId="0" fontId="1" fillId="0" borderId="0"/>
    <xf numFmtId="0" fontId="2" fillId="0" borderId="0" applyNumberFormat="0" applyFill="0" applyBorder="0" applyAlignment="0" applyProtection="0">
      <alignment vertical="top"/>
      <protection locked="0"/>
    </xf>
  </cellStyleXfs>
  <cellXfs count="172">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14" fontId="17" fillId="0" borderId="0" xfId="0" applyNumberFormat="1" applyFont="1" applyAlignment="1" applyProtection="1">
      <alignment horizontal="left"/>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1"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1"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20" fillId="0" borderId="0" xfId="0" applyFont="1" applyProtection="1">
      <protection hidden="1"/>
    </xf>
    <xf numFmtId="0" fontId="20" fillId="0" borderId="0" xfId="0" applyFont="1" applyAlignment="1" applyProtection="1">
      <alignment wrapText="1"/>
      <protection hidden="1"/>
    </xf>
    <xf numFmtId="0" fontId="20" fillId="0" borderId="0" xfId="0" applyFont="1" applyAlignment="1">
      <alignment vertical="center" wrapText="1"/>
    </xf>
    <xf numFmtId="0" fontId="20" fillId="0" borderId="0" xfId="0" applyFont="1" applyAlignment="1" applyProtection="1">
      <alignment horizontal="center"/>
      <protection hidden="1"/>
    </xf>
    <xf numFmtId="0" fontId="21" fillId="0" borderId="0" xfId="0" applyFont="1" applyProtection="1">
      <protection hidden="1"/>
    </xf>
    <xf numFmtId="0" fontId="19" fillId="0" borderId="0" xfId="0" applyFont="1" applyProtection="1">
      <protection hidden="1"/>
    </xf>
    <xf numFmtId="0" fontId="5" fillId="0" borderId="13" xfId="0" applyFont="1" applyBorder="1" applyAlignment="1" applyProtection="1">
      <alignment wrapText="1"/>
      <protection hidden="1"/>
    </xf>
    <xf numFmtId="49" fontId="0" fillId="18" borderId="0" xfId="0" applyNumberFormat="1" applyFill="1" applyAlignment="1">
      <alignment horizontal="center"/>
    </xf>
    <xf numFmtId="14" fontId="0" fillId="18"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8" borderId="0" xfId="0" applyNumberFormat="1" applyFill="1" applyAlignment="1" applyProtection="1">
      <alignment vertical="center"/>
      <protection locked="0"/>
    </xf>
    <xf numFmtId="0" fontId="12" fillId="0" borderId="0" xfId="0" applyFont="1" applyAlignment="1">
      <alignment vertical="center"/>
    </xf>
    <xf numFmtId="0" fontId="23"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6" fillId="0" borderId="0" xfId="0" applyFont="1" applyAlignment="1">
      <alignment horizontal="justify" vertical="top" wrapText="1"/>
    </xf>
    <xf numFmtId="0" fontId="6" fillId="0" borderId="0" xfId="0" applyFont="1" applyAlignment="1">
      <alignment horizontal="left" vertical="top" wrapText="1"/>
    </xf>
    <xf numFmtId="0" fontId="18" fillId="0" borderId="13" xfId="0" applyFont="1" applyBorder="1" applyAlignment="1">
      <alignment horizontal="left" vertical="top" wrapText="1"/>
    </xf>
    <xf numFmtId="0" fontId="23"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49" fontId="5" fillId="0" borderId="0" xfId="0" applyNumberFormat="1" applyFont="1" applyAlignment="1" applyProtection="1">
      <alignment horizontal="center" vertical="center"/>
      <protection hidden="1"/>
    </xf>
    <xf numFmtId="0" fontId="5" fillId="0" borderId="0" xfId="0" applyFont="1" applyAlignment="1" applyProtection="1">
      <alignment vertical="center"/>
      <protection hidden="1"/>
    </xf>
    <xf numFmtId="0" fontId="5" fillId="0" borderId="0" xfId="0" applyFont="1" applyAlignment="1" applyProtection="1">
      <alignment vertical="center" wrapText="1"/>
      <protection hidden="1"/>
    </xf>
    <xf numFmtId="0" fontId="6" fillId="0" borderId="0" xfId="0" applyFont="1" applyAlignment="1" applyProtection="1">
      <alignment horizontal="left" vertical="top" wrapText="1"/>
      <protection hidden="1"/>
    </xf>
    <xf numFmtId="0" fontId="18" fillId="0" borderId="0" xfId="0" applyFont="1" applyAlignment="1">
      <alignment horizontal="left" vertical="top" wrapText="1"/>
    </xf>
    <xf numFmtId="0" fontId="24" fillId="0" borderId="0" xfId="0" applyFont="1"/>
    <xf numFmtId="0" fontId="20" fillId="0" borderId="0" xfId="0" applyFont="1" applyAlignment="1" applyProtection="1">
      <alignment horizontal="center" wrapText="1"/>
      <protection hidden="1"/>
    </xf>
    <xf numFmtId="0" fontId="20" fillId="0" borderId="0" xfId="0" applyFont="1" applyAlignment="1" applyProtection="1">
      <alignment vertical="center" wrapText="1"/>
      <protection hidden="1"/>
    </xf>
    <xf numFmtId="0" fontId="0" fillId="0" borderId="0" xfId="0" applyProtection="1">
      <protection locked="0" hidden="1"/>
    </xf>
    <xf numFmtId="0" fontId="5" fillId="0" borderId="0" xfId="0" applyFont="1" applyAlignment="1" applyProtection="1">
      <alignment horizontal="center" vertical="center"/>
      <protection locked="0" hidden="1"/>
    </xf>
    <xf numFmtId="49" fontId="5" fillId="0" borderId="0" xfId="0" applyNumberFormat="1" applyFont="1" applyAlignment="1" applyProtection="1">
      <alignment horizontal="center"/>
      <protection locked="0" hidden="1"/>
    </xf>
    <xf numFmtId="1" fontId="17" fillId="0" borderId="0" xfId="0" applyNumberFormat="1" applyFont="1" applyAlignment="1" applyProtection="1">
      <alignment horizontal="left"/>
      <protection hidden="1"/>
    </xf>
    <xf numFmtId="0" fontId="5" fillId="0" borderId="0" xfId="0" applyFont="1" applyAlignment="1" applyProtection="1">
      <alignment horizontal="center" vertical="center" wrapText="1"/>
      <protection locked="0" hidden="1"/>
    </xf>
    <xf numFmtId="49" fontId="5" fillId="0" borderId="0" xfId="0" applyNumberFormat="1" applyFont="1" applyAlignment="1" applyProtection="1">
      <alignment horizontal="center" vertical="center"/>
      <protection locked="0" hidden="1"/>
    </xf>
    <xf numFmtId="0" fontId="6" fillId="0" borderId="0" xfId="0" applyFont="1"/>
    <xf numFmtId="0" fontId="6" fillId="0" borderId="0" xfId="0" applyFont="1" applyAlignment="1" applyProtection="1">
      <alignment horizontal="left" wrapText="1"/>
      <protection hidden="1"/>
    </xf>
    <xf numFmtId="0" fontId="6" fillId="0" borderId="13" xfId="0" applyFont="1" applyBorder="1" applyAlignment="1" applyProtection="1">
      <alignment wrapText="1"/>
      <protection hidden="1"/>
    </xf>
    <xf numFmtId="0" fontId="6" fillId="0" borderId="0" xfId="0" applyFont="1" applyAlignment="1" applyProtection="1">
      <alignment wrapText="1"/>
      <protection hidden="1"/>
    </xf>
    <xf numFmtId="0" fontId="6" fillId="0" borderId="0" xfId="0" applyFont="1" applyProtection="1">
      <protection locked="0" hidden="1"/>
    </xf>
    <xf numFmtId="49" fontId="0" fillId="0" borderId="0" xfId="0" applyNumberFormat="1" applyAlignment="1" applyProtection="1">
      <alignment horizontal="left"/>
      <protection locked="0" hidden="1"/>
    </xf>
    <xf numFmtId="49" fontId="2" fillId="18" borderId="0" xfId="49" applyNumberFormat="1" applyFill="1" applyAlignment="1" applyProtection="1">
      <alignment vertical="center"/>
      <protection locked="0"/>
    </xf>
    <xf numFmtId="0" fontId="27" fillId="0" borderId="0" xfId="0" applyFont="1" applyAlignment="1">
      <alignment horizontal="left" vertical="center" wrapText="1"/>
    </xf>
    <xf numFmtId="0" fontId="27" fillId="0" borderId="0" xfId="0" applyFont="1" applyAlignment="1">
      <alignment horizontal="left" vertical="center"/>
    </xf>
    <xf numFmtId="0" fontId="25" fillId="0" borderId="0" xfId="0" applyFont="1" applyProtection="1">
      <protection hidden="1"/>
    </xf>
    <xf numFmtId="49" fontId="5" fillId="18" borderId="0" xfId="0" applyNumberFormat="1" applyFont="1" applyFill="1" applyAlignment="1" applyProtection="1">
      <alignment horizontal="left" vertical="center" wrapText="1"/>
      <protection locked="0"/>
    </xf>
    <xf numFmtId="49" fontId="5" fillId="18" borderId="0" xfId="0" applyNumberFormat="1" applyFont="1" applyFill="1" applyAlignment="1" applyProtection="1">
      <alignment horizontal="left" vertical="center"/>
      <protection locked="0"/>
    </xf>
    <xf numFmtId="49" fontId="20" fillId="0" borderId="0" xfId="0" applyNumberFormat="1" applyFont="1" applyAlignment="1" applyProtection="1">
      <alignment horizontal="left" vertical="center"/>
      <protection locked="0"/>
    </xf>
    <xf numFmtId="49" fontId="5" fillId="18" borderId="0" xfId="0" applyNumberFormat="1" applyFont="1" applyFill="1" applyAlignment="1" applyProtection="1">
      <alignment horizontal="left"/>
      <protection locked="0" hidden="1"/>
    </xf>
    <xf numFmtId="0" fontId="24" fillId="19" borderId="0" xfId="0" applyFont="1" applyFill="1" applyAlignment="1" applyProtection="1">
      <alignment horizontal="left"/>
      <protection hidden="1"/>
    </xf>
    <xf numFmtId="49" fontId="0" fillId="0" borderId="0" xfId="0" applyNumberFormat="1" applyProtection="1">
      <protection locked="0" hidden="1"/>
    </xf>
    <xf numFmtId="0" fontId="1" fillId="0" borderId="0" xfId="0" applyFont="1" applyProtection="1">
      <protection locked="0" hidden="1"/>
    </xf>
    <xf numFmtId="0" fontId="1" fillId="0" borderId="0" xfId="0" applyFont="1"/>
    <xf numFmtId="0" fontId="1" fillId="19" borderId="0" xfId="64" applyFill="1" applyAlignment="1">
      <alignment vertical="center"/>
    </xf>
    <xf numFmtId="0" fontId="1" fillId="19" borderId="0" xfId="64" applyFill="1"/>
    <xf numFmtId="0" fontId="5" fillId="0" borderId="15" xfId="0" applyFont="1" applyBorder="1" applyProtection="1">
      <protection hidden="1"/>
    </xf>
    <xf numFmtId="0" fontId="0" fillId="0" borderId="15" xfId="0" applyBorder="1" applyProtection="1">
      <protection hidden="1"/>
    </xf>
    <xf numFmtId="0" fontId="0" fillId="0" borderId="17" xfId="0" applyBorder="1" applyProtection="1">
      <protection hidden="1"/>
    </xf>
    <xf numFmtId="0" fontId="0" fillId="0" borderId="20" xfId="0" applyBorder="1" applyProtection="1">
      <protection hidden="1"/>
    </xf>
    <xf numFmtId="0" fontId="5" fillId="24" borderId="21" xfId="0" applyFont="1" applyFill="1" applyBorder="1" applyProtection="1">
      <protection hidden="1"/>
    </xf>
    <xf numFmtId="0" fontId="1" fillId="24" borderId="0" xfId="0" applyFont="1" applyFill="1" applyProtection="1">
      <protection locked="0" hidden="1"/>
    </xf>
    <xf numFmtId="0" fontId="1" fillId="24" borderId="18" xfId="0" applyFont="1" applyFill="1" applyBorder="1" applyProtection="1">
      <protection locked="0" hidden="1"/>
    </xf>
    <xf numFmtId="0" fontId="5" fillId="0" borderId="23" xfId="0" applyFont="1" applyBorder="1" applyProtection="1">
      <protection hidden="1"/>
    </xf>
    <xf numFmtId="0" fontId="1" fillId="24" borderId="24" xfId="0" applyFont="1" applyFill="1" applyBorder="1" applyProtection="1">
      <protection locked="0" hidden="1"/>
    </xf>
    <xf numFmtId="0" fontId="6" fillId="0" borderId="12" xfId="0" applyFont="1" applyBorder="1" applyAlignment="1">
      <alignment vertical="center" wrapText="1"/>
    </xf>
    <xf numFmtId="0" fontId="5" fillId="0" borderId="0" xfId="0" applyFont="1" applyAlignment="1" applyProtection="1">
      <alignment vertical="center"/>
      <protection locked="0" hidden="1"/>
    </xf>
    <xf numFmtId="0" fontId="6" fillId="0" borderId="0" xfId="0" applyFont="1" applyAlignment="1" applyProtection="1">
      <alignment vertical="center"/>
      <protection hidden="1"/>
    </xf>
    <xf numFmtId="0" fontId="5" fillId="0" borderId="11" xfId="0" applyFont="1" applyBorder="1" applyAlignment="1" applyProtection="1">
      <alignment horizontal="justify" vertical="center" wrapText="1"/>
      <protection hidden="1"/>
    </xf>
    <xf numFmtId="0" fontId="6" fillId="0" borderId="0" xfId="0" applyFont="1" applyAlignment="1" applyProtection="1">
      <alignment horizontal="left" vertical="center"/>
      <protection hidden="1"/>
    </xf>
    <xf numFmtId="0" fontId="1" fillId="0" borderId="0" xfId="0" applyFont="1" applyAlignment="1" applyProtection="1">
      <alignment horizontal="left" vertical="center"/>
      <protection hidden="1"/>
    </xf>
    <xf numFmtId="0" fontId="6" fillId="0" borderId="0" xfId="0" applyFont="1" applyAlignment="1" applyProtection="1">
      <alignment horizontal="justify" vertical="center" wrapText="1"/>
      <protection hidden="1"/>
    </xf>
    <xf numFmtId="0" fontId="1" fillId="0" borderId="0" xfId="0" applyFont="1" applyAlignment="1" applyProtection="1">
      <alignment vertical="center"/>
      <protection hidden="1"/>
    </xf>
    <xf numFmtId="0" fontId="0" fillId="0" borderId="0" xfId="0" applyAlignment="1">
      <alignment horizontal="left" vertical="center"/>
    </xf>
    <xf numFmtId="0" fontId="1" fillId="0" borderId="0" xfId="64"/>
    <xf numFmtId="0" fontId="22" fillId="0" borderId="0" xfId="64" applyFont="1"/>
    <xf numFmtId="0" fontId="1" fillId="20" borderId="10" xfId="64" applyFill="1" applyBorder="1" applyAlignment="1">
      <alignment horizontal="left" vertical="top" wrapText="1"/>
    </xf>
    <xf numFmtId="0" fontId="5" fillId="19" borderId="10" xfId="64" applyFont="1" applyFill="1" applyBorder="1" applyAlignment="1">
      <alignment horizontal="center" vertical="top" wrapText="1"/>
    </xf>
    <xf numFmtId="2" fontId="23" fillId="19" borderId="10" xfId="64" applyNumberFormat="1" applyFont="1" applyFill="1" applyBorder="1" applyAlignment="1">
      <alignment horizontal="center" vertical="top" wrapText="1"/>
    </xf>
    <xf numFmtId="0" fontId="1" fillId="25" borderId="0" xfId="64" applyFill="1"/>
    <xf numFmtId="0" fontId="1" fillId="26" borderId="0" xfId="64" applyFill="1"/>
    <xf numFmtId="0" fontId="2" fillId="0" borderId="0" xfId="49" applyAlignment="1" applyProtection="1">
      <alignment vertical="center"/>
    </xf>
    <xf numFmtId="0" fontId="1" fillId="0" borderId="0" xfId="64" applyAlignment="1">
      <alignment vertical="center"/>
    </xf>
    <xf numFmtId="0" fontId="9" fillId="0" borderId="0" xfId="64" applyFont="1" applyAlignment="1">
      <alignment vertical="center"/>
    </xf>
    <xf numFmtId="0" fontId="5" fillId="0" borderId="0" xfId="64" applyFont="1" applyAlignment="1">
      <alignment vertical="center"/>
    </xf>
    <xf numFmtId="0" fontId="5" fillId="0" borderId="0" xfId="64" applyFont="1"/>
    <xf numFmtId="0" fontId="5" fillId="19" borderId="0" xfId="64" applyFont="1" applyFill="1"/>
    <xf numFmtId="0" fontId="5" fillId="19" borderId="0" xfId="64" applyFont="1" applyFill="1" applyAlignment="1">
      <alignment vertical="center"/>
    </xf>
    <xf numFmtId="0" fontId="16" fillId="19" borderId="0" xfId="65" applyFont="1" applyFill="1" applyAlignment="1" applyProtection="1">
      <alignment horizontal="justify" vertical="center"/>
    </xf>
    <xf numFmtId="0" fontId="5" fillId="19" borderId="10" xfId="64" applyFont="1" applyFill="1" applyBorder="1" applyAlignment="1">
      <alignment horizontal="left" vertical="top" wrapText="1"/>
    </xf>
    <xf numFmtId="164" fontId="23" fillId="19" borderId="10" xfId="64" applyNumberFormat="1" applyFont="1" applyFill="1" applyBorder="1" applyAlignment="1">
      <alignment horizontal="center" vertical="top" wrapText="1"/>
    </xf>
    <xf numFmtId="0" fontId="1" fillId="21" borderId="0" xfId="0" applyFont="1" applyFill="1" applyAlignment="1">
      <alignment vertical="center"/>
    </xf>
    <xf numFmtId="0" fontId="1" fillId="22" borderId="0" xfId="0" applyFont="1" applyFill="1" applyAlignment="1">
      <alignment horizontal="left" vertical="center"/>
    </xf>
    <xf numFmtId="0" fontId="9" fillId="0" borderId="0" xfId="64" applyFont="1" applyAlignment="1">
      <alignment horizontal="left" wrapText="1"/>
    </xf>
    <xf numFmtId="0" fontId="9" fillId="0" borderId="0" xfId="64" applyFont="1" applyAlignment="1">
      <alignment horizontal="left"/>
    </xf>
    <xf numFmtId="0" fontId="1" fillId="0" borderId="0" xfId="64" applyAlignment="1">
      <alignment horizontal="left" wrapText="1"/>
    </xf>
    <xf numFmtId="0" fontId="1" fillId="0" borderId="0" xfId="64" applyAlignment="1">
      <alignment horizontal="left"/>
    </xf>
    <xf numFmtId="0" fontId="10" fillId="0" borderId="0" xfId="64" applyFont="1" applyAlignment="1">
      <alignment horizontal="left" wrapText="1"/>
    </xf>
    <xf numFmtId="0" fontId="1" fillId="0" borderId="14" xfId="64" applyBorder="1" applyAlignment="1">
      <alignment horizontal="left" wrapText="1"/>
    </xf>
    <xf numFmtId="0" fontId="1" fillId="0" borderId="14" xfId="64" applyBorder="1" applyAlignment="1">
      <alignment horizontal="left"/>
    </xf>
    <xf numFmtId="0" fontId="1" fillId="0" borderId="0" xfId="64" applyAlignment="1">
      <alignment horizontal="left" vertical="center" wrapText="1"/>
    </xf>
    <xf numFmtId="0" fontId="1" fillId="0" borderId="0" xfId="64" applyAlignment="1">
      <alignment horizontal="left" vertical="center"/>
    </xf>
    <xf numFmtId="0" fontId="9" fillId="0" borderId="0" xfId="64" applyFont="1" applyAlignment="1">
      <alignment horizontal="left" vertical="center"/>
    </xf>
    <xf numFmtId="0" fontId="5" fillId="0" borderId="0" xfId="64" applyFont="1" applyAlignment="1">
      <alignment horizontal="left"/>
    </xf>
    <xf numFmtId="0" fontId="5" fillId="0" borderId="0" xfId="64" applyFont="1" applyAlignment="1">
      <alignment horizontal="left" vertical="center" wrapText="1"/>
    </xf>
    <xf numFmtId="0" fontId="5" fillId="0" borderId="0" xfId="64" applyFont="1" applyAlignment="1">
      <alignment horizontal="left" vertical="center"/>
    </xf>
    <xf numFmtId="0" fontId="9" fillId="19" borderId="0" xfId="64" applyFont="1" applyFill="1" applyAlignment="1">
      <alignment horizontal="left"/>
    </xf>
    <xf numFmtId="0" fontId="9" fillId="19" borderId="14" xfId="64" applyFont="1" applyFill="1" applyBorder="1" applyAlignment="1">
      <alignment horizontal="left" vertical="center" wrapText="1"/>
    </xf>
    <xf numFmtId="0" fontId="5" fillId="19" borderId="14" xfId="64" applyFont="1" applyFill="1" applyBorder="1" applyAlignment="1">
      <alignment horizontal="left" vertical="center"/>
    </xf>
    <xf numFmtId="0" fontId="5" fillId="19" borderId="0" xfId="64" applyFont="1" applyFill="1" applyAlignment="1">
      <alignment horizontal="left" vertical="center"/>
    </xf>
    <xf numFmtId="0" fontId="5" fillId="19" borderId="0" xfId="64" applyFont="1" applyFill="1" applyAlignment="1">
      <alignment horizontal="left" wrapText="1"/>
    </xf>
    <xf numFmtId="0" fontId="5" fillId="19" borderId="0" xfId="64" applyFont="1" applyFill="1" applyAlignment="1">
      <alignment horizontal="left"/>
    </xf>
    <xf numFmtId="0" fontId="1" fillId="19" borderId="0" xfId="64" applyFill="1" applyAlignment="1">
      <alignment horizontal="left" wrapText="1"/>
    </xf>
    <xf numFmtId="0" fontId="1" fillId="19" borderId="0" xfId="64" applyFill="1" applyAlignment="1">
      <alignment horizontal="left" vertical="center" wrapText="1"/>
    </xf>
    <xf numFmtId="0" fontId="22" fillId="19" borderId="0" xfId="64" applyFont="1" applyFill="1" applyAlignment="1">
      <alignment horizontal="left" vertical="center" wrapText="1"/>
    </xf>
    <xf numFmtId="0" fontId="10" fillId="0" borderId="0" xfId="64" applyFont="1" applyAlignment="1">
      <alignment horizontal="left" vertical="center"/>
    </xf>
    <xf numFmtId="0" fontId="1" fillId="22" borderId="0" xfId="0" applyFont="1" applyFill="1" applyAlignment="1">
      <alignment horizontal="left" vertical="center" wrapText="1"/>
    </xf>
    <xf numFmtId="0" fontId="1" fillId="22" borderId="0" xfId="0" applyFont="1" applyFill="1" applyAlignment="1">
      <alignment horizontal="left" vertical="center"/>
    </xf>
    <xf numFmtId="0" fontId="1" fillId="21" borderId="0" xfId="0" applyFont="1" applyFill="1" applyAlignment="1">
      <alignment horizontal="left" vertical="center" wrapText="1"/>
    </xf>
    <xf numFmtId="0" fontId="1" fillId="21" borderId="0" xfId="0" applyFont="1" applyFill="1" applyAlignment="1">
      <alignment horizontal="left" vertical="center"/>
    </xf>
    <xf numFmtId="0" fontId="22" fillId="22" borderId="0" xfId="64" applyFont="1" applyFill="1" applyAlignment="1">
      <alignment horizontal="left" vertical="center" wrapText="1"/>
    </xf>
    <xf numFmtId="49" fontId="1" fillId="23" borderId="24" xfId="0" applyNumberFormat="1" applyFont="1" applyFill="1" applyBorder="1" applyProtection="1">
      <protection locked="0" hidden="1"/>
    </xf>
    <xf numFmtId="49" fontId="1" fillId="23" borderId="25" xfId="0" applyNumberFormat="1" applyFont="1" applyFill="1" applyBorder="1" applyProtection="1">
      <protection locked="0" hidden="1"/>
    </xf>
    <xf numFmtId="0" fontId="24" fillId="0" borderId="0" xfId="0" applyFont="1" applyAlignment="1" applyProtection="1">
      <alignment horizontal="left" vertical="center" wrapText="1"/>
      <protection hidden="1"/>
    </xf>
    <xf numFmtId="0" fontId="5"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lignment horizontal="left" wrapText="1"/>
    </xf>
    <xf numFmtId="0" fontId="5" fillId="20"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1" fillId="23" borderId="0" xfId="0" applyFont="1" applyFill="1" applyAlignment="1" applyProtection="1">
      <alignment horizontal="left"/>
      <protection locked="0"/>
    </xf>
    <xf numFmtId="0" fontId="1" fillId="23" borderId="16" xfId="0" applyFont="1" applyFill="1" applyBorder="1" applyAlignment="1" applyProtection="1">
      <alignment horizontal="left"/>
      <protection locked="0"/>
    </xf>
    <xf numFmtId="0" fontId="0" fillId="0" borderId="0" xfId="0" applyAlignment="1" applyProtection="1">
      <alignment horizontal="left"/>
      <protection hidden="1"/>
    </xf>
    <xf numFmtId="0" fontId="0" fillId="0" borderId="16" xfId="0" applyBorder="1" applyAlignment="1" applyProtection="1">
      <alignment horizontal="left"/>
      <protection hidden="1"/>
    </xf>
    <xf numFmtId="0" fontId="0" fillId="0" borderId="0" xfId="0" applyAlignment="1">
      <alignment horizontal="left"/>
    </xf>
    <xf numFmtId="0" fontId="0" fillId="0" borderId="16" xfId="0" applyBorder="1" applyAlignment="1">
      <alignment horizontal="left"/>
    </xf>
    <xf numFmtId="0" fontId="5" fillId="23" borderId="21" xfId="0" applyFont="1" applyFill="1" applyBorder="1" applyAlignment="1" applyProtection="1">
      <alignment horizontal="left"/>
      <protection hidden="1"/>
    </xf>
    <xf numFmtId="0" fontId="5" fillId="23" borderId="22" xfId="0" applyFont="1" applyFill="1" applyBorder="1" applyAlignment="1" applyProtection="1">
      <alignment horizontal="left"/>
      <protection hidden="1"/>
    </xf>
    <xf numFmtId="49" fontId="1" fillId="23" borderId="0" xfId="0" applyNumberFormat="1" applyFont="1" applyFill="1" applyProtection="1">
      <protection locked="0" hidden="1"/>
    </xf>
    <xf numFmtId="49" fontId="1" fillId="23" borderId="16" xfId="0" applyNumberFormat="1" applyFont="1" applyFill="1" applyBorder="1" applyProtection="1">
      <protection locked="0" hidden="1"/>
    </xf>
    <xf numFmtId="49" fontId="1" fillId="23" borderId="18" xfId="0" applyNumberFormat="1" applyFont="1" applyFill="1" applyBorder="1" applyProtection="1">
      <protection locked="0" hidden="1"/>
    </xf>
    <xf numFmtId="49" fontId="1" fillId="23" borderId="19" xfId="0" applyNumberFormat="1" applyFont="1" applyFill="1" applyBorder="1" applyProtection="1">
      <protection locked="0" hidden="1"/>
    </xf>
    <xf numFmtId="0" fontId="5" fillId="23" borderId="0" xfId="0" applyFont="1" applyFill="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5" fillId="24" borderId="0" xfId="0" applyFont="1" applyFill="1" applyAlignment="1" applyProtection="1">
      <alignment horizontal="left" vertical="center" wrapText="1"/>
      <protection hidden="1"/>
    </xf>
    <xf numFmtId="0" fontId="1" fillId="23" borderId="24" xfId="0" applyFont="1" applyFill="1" applyBorder="1" applyAlignment="1" applyProtection="1">
      <alignment horizontal="left"/>
      <protection locked="0"/>
    </xf>
    <xf numFmtId="0" fontId="1" fillId="23" borderId="25" xfId="0" applyFont="1" applyFill="1" applyBorder="1" applyAlignment="1" applyProtection="1">
      <alignment horizontal="left"/>
      <protection locked="0"/>
    </xf>
    <xf numFmtId="0" fontId="5" fillId="18" borderId="0" xfId="0" applyFont="1" applyFill="1" applyAlignment="1" applyProtection="1">
      <alignment horizontal="left"/>
      <protection locked="0"/>
    </xf>
    <xf numFmtId="0" fontId="6" fillId="0" borderId="0" xfId="0" applyFont="1" applyAlignment="1" applyProtection="1">
      <alignment horizontal="left" wrapText="1"/>
      <protection hidden="1"/>
    </xf>
    <xf numFmtId="49" fontId="0" fillId="0" borderId="0" xfId="0" applyNumberFormat="1" applyAlignment="1" applyProtection="1">
      <alignment horizontal="left"/>
      <protection locked="0" hidden="1"/>
    </xf>
    <xf numFmtId="0" fontId="0" fillId="0" borderId="0" xfId="0" applyAlignment="1" applyProtection="1">
      <alignment horizontal="left"/>
      <protection locked="0"/>
    </xf>
    <xf numFmtId="0" fontId="5" fillId="0" borderId="0" xfId="0" applyFont="1" applyAlignment="1" applyProtection="1">
      <alignment horizontal="left" wrapText="1"/>
      <protection hidden="1"/>
    </xf>
  </cellXfs>
  <cellStyles count="6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Link" xfId="49" builtinId="8"/>
    <cellStyle name="Link 2" xfId="65" xr:uid="{4CE8A00E-2165-450B-B286-453BA132D461}"/>
    <cellStyle name="Neutral" xfId="50" builtinId="28" customBuiltin="1"/>
    <cellStyle name="Notiz" xfId="51" builtinId="10" customBuiltin="1"/>
    <cellStyle name="Schlecht" xfId="52" builtinId="27" customBuiltin="1"/>
    <cellStyle name="Standard" xfId="0" builtinId="0"/>
    <cellStyle name="Standard 2" xfId="53" xr:uid="{00000000-0005-0000-0000-000035000000}"/>
    <cellStyle name="Standard 2 2" xfId="63" xr:uid="{A9DF2FFE-2A40-4567-9599-0E31726DEFF5}"/>
    <cellStyle name="Standard 2 2 2" xfId="64" xr:uid="{7D7724CA-8136-4DDD-BBDD-3B4B83588C51}"/>
    <cellStyle name="Standard 3" xfId="54" xr:uid="{00000000-0005-0000-0000-000036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24">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5" fmlaLink="Ergebnisse!B22" fmlaRange="Ergebnisbewertungen!$A$3:$A$12" sel="10" val="0"/>
</file>

<file path=xl/ctrlProps/ctrlProp10.xml><?xml version="1.0" encoding="utf-8"?>
<formControlPr xmlns="http://schemas.microsoft.com/office/spreadsheetml/2009/9/main" objectType="Drop" dropLines="28" dropStyle="combo" dx="25" fmlaLink="Ergebnisse!F26" fmlaRange="Bezug!$B$3:$B$18" sel="16" val="0"/>
</file>

<file path=xl/ctrlProps/ctrlProp11.xml><?xml version="1.0" encoding="utf-8"?>
<formControlPr xmlns="http://schemas.microsoft.com/office/spreadsheetml/2009/9/main" objectType="Drop" dropLines="20" dropStyle="combo" dx="25" fmlaLink="Ergebnisse!B27" fmlaRange="Ergebnisbewertungen!$A$3:$A$12" sel="10" val="0"/>
</file>

<file path=xl/ctrlProps/ctrlProp12.xml><?xml version="1.0" encoding="utf-8"?>
<formControlPr xmlns="http://schemas.microsoft.com/office/spreadsheetml/2009/9/main" objectType="Drop" dropLines="20" dropStyle="combo" dx="25" fmlaLink="Ergebnisse!B28" fmlaRange="Ergebnisbewertungen!$A$3:$A$12" sel="10" val="0"/>
</file>

<file path=xl/ctrlProps/ctrlProp13.xml><?xml version="1.0" encoding="utf-8"?>
<formControlPr xmlns="http://schemas.microsoft.com/office/spreadsheetml/2009/9/main" objectType="Drop" dropLines="20" dropStyle="combo" dx="25" fmlaLink="Ergebnisse!B29" fmlaRange="Ergebnisbewertungen!$A$3:$A$12" sel="10" val="0"/>
</file>

<file path=xl/ctrlProps/ctrlProp14.xml><?xml version="1.0" encoding="utf-8"?>
<formControlPr xmlns="http://schemas.microsoft.com/office/spreadsheetml/2009/9/main" objectType="Drop" dropLines="20" dropStyle="combo" dx="25" fmlaLink="Ergebnisse!B30" fmlaRange="Ergebnisbewertungen!$A$3:$A$12" sel="10" val="0"/>
</file>

<file path=xl/ctrlProps/ctrlProp15.xml><?xml version="1.0" encoding="utf-8"?>
<formControlPr xmlns="http://schemas.microsoft.com/office/spreadsheetml/2009/9/main" objectType="Drop" dropLines="20" dropStyle="combo" dx="25" fmlaLink="Ergebnisse!B31" fmlaRange="Ergebnisbewertungen!$A$3:$A$12" sel="10" val="0"/>
</file>

<file path=xl/ctrlProps/ctrlProp16.xml><?xml version="1.0" encoding="utf-8"?>
<formControlPr xmlns="http://schemas.microsoft.com/office/spreadsheetml/2009/9/main" objectType="Drop" dropLines="20" dropStyle="combo" dx="25" fmlaLink="Ergebnisse!B32" fmlaRange="Ergebnisbewertungen!$A$3:$A$12" sel="10" val="0"/>
</file>

<file path=xl/ctrlProps/ctrlProp17.xml><?xml version="1.0" encoding="utf-8"?>
<formControlPr xmlns="http://schemas.microsoft.com/office/spreadsheetml/2009/9/main" objectType="Drop" dropLines="20" dropStyle="combo" dx="25" fmlaLink="Ergebnisse!B33" fmlaRange="Ergebnisbewertungen!$A$3:$A$12" sel="10" val="0"/>
</file>

<file path=xl/ctrlProps/ctrlProp18.xml><?xml version="1.0" encoding="utf-8"?>
<formControlPr xmlns="http://schemas.microsoft.com/office/spreadsheetml/2009/9/main" objectType="Drop" dropLines="28" dropStyle="combo" dx="25" fmlaLink="Ergebnisse!F27" fmlaRange="Bezug!$B$3:$B$18" sel="16" val="0"/>
</file>

<file path=xl/ctrlProps/ctrlProp19.xml><?xml version="1.0" encoding="utf-8"?>
<formControlPr xmlns="http://schemas.microsoft.com/office/spreadsheetml/2009/9/main" objectType="Drop" dropLines="28" dropStyle="combo" dx="25" fmlaLink="Ergebnisse!F28" fmlaRange="Bezug!$B$3:$B$18" sel="16" val="0"/>
</file>

<file path=xl/ctrlProps/ctrlProp2.xml><?xml version="1.0" encoding="utf-8"?>
<formControlPr xmlns="http://schemas.microsoft.com/office/spreadsheetml/2009/9/main" objectType="Drop" dropLines="20" dropStyle="combo" dx="25" fmlaLink="Ergebnisse!B23" fmlaRange="Ergebnisbewertungen!$A$3:$A$12" sel="10" val="0"/>
</file>

<file path=xl/ctrlProps/ctrlProp20.xml><?xml version="1.0" encoding="utf-8"?>
<formControlPr xmlns="http://schemas.microsoft.com/office/spreadsheetml/2009/9/main" objectType="Drop" dropLines="28" dropStyle="combo" dx="25" fmlaLink="Ergebnisse!F29" fmlaRange="Bezug!$B$3:$B$18" sel="16" val="0"/>
</file>

<file path=xl/ctrlProps/ctrlProp21.xml><?xml version="1.0" encoding="utf-8"?>
<formControlPr xmlns="http://schemas.microsoft.com/office/spreadsheetml/2009/9/main" objectType="Drop" dropLines="28" dropStyle="combo" dx="25" fmlaLink="Ergebnisse!F30" fmlaRange="Bezug!$B$3:$B$18" sel="16" val="0"/>
</file>

<file path=xl/ctrlProps/ctrlProp22.xml><?xml version="1.0" encoding="utf-8"?>
<formControlPr xmlns="http://schemas.microsoft.com/office/spreadsheetml/2009/9/main" objectType="Drop" dropLines="28" dropStyle="combo" dx="25" fmlaLink="Ergebnisse!F31" fmlaRange="Bezug!$B$3:$B$18" sel="16" val="0"/>
</file>

<file path=xl/ctrlProps/ctrlProp23.xml><?xml version="1.0" encoding="utf-8"?>
<formControlPr xmlns="http://schemas.microsoft.com/office/spreadsheetml/2009/9/main" objectType="Drop" dropLines="28" dropStyle="combo" dx="25" fmlaLink="Ergebnisse!F32" fmlaRange="Bezug!$B$3:$B$18" sel="16" val="0"/>
</file>

<file path=xl/ctrlProps/ctrlProp24.xml><?xml version="1.0" encoding="utf-8"?>
<formControlPr xmlns="http://schemas.microsoft.com/office/spreadsheetml/2009/9/main" objectType="Drop" dropLines="28" dropStyle="combo" dx="25" fmlaLink="Ergebnisse!F33" fmlaRange="Bezug!$B$3:$B$18" sel="16" val="0"/>
</file>

<file path=xl/ctrlProps/ctrlProp25.xml><?xml version="1.0" encoding="utf-8"?>
<formControlPr xmlns="http://schemas.microsoft.com/office/spreadsheetml/2009/9/main" objectType="Drop" dropLines="30" dropStyle="combo" dx="25" fmlaLink="Ergebnisse!H22" fmlaRange="Extraktion!$B$3:$B$27" sel="25" val="0"/>
</file>

<file path=xl/ctrlProps/ctrlProp26.xml><?xml version="1.0" encoding="utf-8"?>
<formControlPr xmlns="http://schemas.microsoft.com/office/spreadsheetml/2009/9/main" objectType="Drop" dropLines="10" dropStyle="combo" dx="25" fmlaLink="Ergebnisse!I22" fmlaRange="Verfahren!$B$3:$B$8" sel="6" val="0"/>
</file>

<file path=xl/ctrlProps/ctrlProp27.xml><?xml version="1.0" encoding="utf-8"?>
<formControlPr xmlns="http://schemas.microsoft.com/office/spreadsheetml/2009/9/main" objectType="Drop" dropLines="30" dropStyle="combo" dx="25" fmlaLink="Ergebnisse!H23" fmlaRange="Extraktion!$B$3:$B$27" sel="25" val="0"/>
</file>

<file path=xl/ctrlProps/ctrlProp28.xml><?xml version="1.0" encoding="utf-8"?>
<formControlPr xmlns="http://schemas.microsoft.com/office/spreadsheetml/2009/9/main" objectType="Drop" dropLines="30" dropStyle="combo" dx="25" fmlaLink="Ergebnisse!H24" fmlaRange="Extraktion!$B$3:$B$27" sel="25" val="0"/>
</file>

<file path=xl/ctrlProps/ctrlProp29.xml><?xml version="1.0" encoding="utf-8"?>
<formControlPr xmlns="http://schemas.microsoft.com/office/spreadsheetml/2009/9/main" objectType="Drop" dropLines="30" dropStyle="combo" dx="25" fmlaLink="Ergebnisse!H25" fmlaRange="Extraktion!$B$3:$B$27" sel="25" val="0"/>
</file>

<file path=xl/ctrlProps/ctrlProp3.xml><?xml version="1.0" encoding="utf-8"?>
<formControlPr xmlns="http://schemas.microsoft.com/office/spreadsheetml/2009/9/main" objectType="Drop" dropLines="20" dropStyle="combo" dx="25" fmlaLink="Ergebnisse!B24" fmlaRange="Ergebnisbewertungen!$A$3:$A$12" sel="10" val="0"/>
</file>

<file path=xl/ctrlProps/ctrlProp30.xml><?xml version="1.0" encoding="utf-8"?>
<formControlPr xmlns="http://schemas.microsoft.com/office/spreadsheetml/2009/9/main" objectType="Drop" dropLines="30" dropStyle="combo" dx="25" fmlaLink="Ergebnisse!H26" fmlaRange="Extraktion!$B$3:$B$27" sel="25" val="0"/>
</file>

<file path=xl/ctrlProps/ctrlProp31.xml><?xml version="1.0" encoding="utf-8"?>
<formControlPr xmlns="http://schemas.microsoft.com/office/spreadsheetml/2009/9/main" objectType="Drop" dropLines="30" dropStyle="combo" dx="25" fmlaLink="Ergebnisse!H27" fmlaRange="Extraktion!$B$3:$B$27" sel="25" val="0"/>
</file>

<file path=xl/ctrlProps/ctrlProp32.xml><?xml version="1.0" encoding="utf-8"?>
<formControlPr xmlns="http://schemas.microsoft.com/office/spreadsheetml/2009/9/main" objectType="Drop" dropLines="30" dropStyle="combo" dx="25" fmlaLink="Ergebnisse!H28" fmlaRange="Extraktion!$B$3:$B$27" sel="25" val="0"/>
</file>

<file path=xl/ctrlProps/ctrlProp33.xml><?xml version="1.0" encoding="utf-8"?>
<formControlPr xmlns="http://schemas.microsoft.com/office/spreadsheetml/2009/9/main" objectType="Drop" dropLines="30" dropStyle="combo" dx="25" fmlaLink="Ergebnisse!H29" fmlaRange="Extraktion!$B$3:$B$27" sel="25" val="0"/>
</file>

<file path=xl/ctrlProps/ctrlProp34.xml><?xml version="1.0" encoding="utf-8"?>
<formControlPr xmlns="http://schemas.microsoft.com/office/spreadsheetml/2009/9/main" objectType="Drop" dropLines="30" dropStyle="combo" dx="25" fmlaLink="Ergebnisse!H30" fmlaRange="Extraktion!$B$3:$B$27" sel="25" val="0"/>
</file>

<file path=xl/ctrlProps/ctrlProp35.xml><?xml version="1.0" encoding="utf-8"?>
<formControlPr xmlns="http://schemas.microsoft.com/office/spreadsheetml/2009/9/main" objectType="Drop" dropLines="30" dropStyle="combo" dx="25" fmlaLink="Ergebnisse!H31" fmlaRange="Extraktion!$B$3:$B$27" sel="25" val="0"/>
</file>

<file path=xl/ctrlProps/ctrlProp36.xml><?xml version="1.0" encoding="utf-8"?>
<formControlPr xmlns="http://schemas.microsoft.com/office/spreadsheetml/2009/9/main" objectType="Drop" dropLines="30" dropStyle="combo" dx="25" fmlaLink="Ergebnisse!H32" fmlaRange="Extraktion!$B$3:$B$27" sel="25" val="0"/>
</file>

<file path=xl/ctrlProps/ctrlProp37.xml><?xml version="1.0" encoding="utf-8"?>
<formControlPr xmlns="http://schemas.microsoft.com/office/spreadsheetml/2009/9/main" objectType="Drop" dropLines="30" dropStyle="combo" dx="25" fmlaLink="Ergebnisse!H33" fmlaRange="Extraktion!$B$3:$B$27" sel="25" val="0"/>
</file>

<file path=xl/ctrlProps/ctrlProp38.xml><?xml version="1.0" encoding="utf-8"?>
<formControlPr xmlns="http://schemas.microsoft.com/office/spreadsheetml/2009/9/main" objectType="Drop" dropLines="10" dropStyle="combo" dx="25" fmlaLink="Ergebnisse!I23" fmlaRange="Verfahren!$B$3:$B$8" sel="6" val="0"/>
</file>

<file path=xl/ctrlProps/ctrlProp39.xml><?xml version="1.0" encoding="utf-8"?>
<formControlPr xmlns="http://schemas.microsoft.com/office/spreadsheetml/2009/9/main" objectType="Drop" dropLines="10" dropStyle="combo" dx="25" fmlaLink="Ergebnisse!I24" fmlaRange="Verfahren!$B$3:$B$8" sel="6" val="0"/>
</file>

<file path=xl/ctrlProps/ctrlProp4.xml><?xml version="1.0" encoding="utf-8"?>
<formControlPr xmlns="http://schemas.microsoft.com/office/spreadsheetml/2009/9/main" objectType="Drop" dropLines="20" dropStyle="combo" dx="25" fmlaLink="Ergebnisse!B25" fmlaRange="Ergebnisbewertungen!$A$3:$A$12" sel="10" val="0"/>
</file>

<file path=xl/ctrlProps/ctrlProp40.xml><?xml version="1.0" encoding="utf-8"?>
<formControlPr xmlns="http://schemas.microsoft.com/office/spreadsheetml/2009/9/main" objectType="Drop" dropLines="10" dropStyle="combo" dx="25" fmlaLink="Ergebnisse!I25" fmlaRange="Verfahren!$B$3:$B$8" sel="6" val="0"/>
</file>

<file path=xl/ctrlProps/ctrlProp41.xml><?xml version="1.0" encoding="utf-8"?>
<formControlPr xmlns="http://schemas.microsoft.com/office/spreadsheetml/2009/9/main" objectType="Drop" dropLines="10" dropStyle="combo" dx="25" fmlaLink="Ergebnisse!I26" fmlaRange="Verfahren!$B$3:$B$8" sel="6" val="0"/>
</file>

<file path=xl/ctrlProps/ctrlProp42.xml><?xml version="1.0" encoding="utf-8"?>
<formControlPr xmlns="http://schemas.microsoft.com/office/spreadsheetml/2009/9/main" objectType="Drop" dropLines="10" dropStyle="combo" dx="25" fmlaLink="Ergebnisse!I27" fmlaRange="Verfahren!$B$3:$B$8" sel="6" val="0"/>
</file>

<file path=xl/ctrlProps/ctrlProp43.xml><?xml version="1.0" encoding="utf-8"?>
<formControlPr xmlns="http://schemas.microsoft.com/office/spreadsheetml/2009/9/main" objectType="Drop" dropLines="10" dropStyle="combo" dx="25" fmlaLink="Ergebnisse!I28" fmlaRange="Verfahren!$B$3:$B$8" sel="6" val="0"/>
</file>

<file path=xl/ctrlProps/ctrlProp44.xml><?xml version="1.0" encoding="utf-8"?>
<formControlPr xmlns="http://schemas.microsoft.com/office/spreadsheetml/2009/9/main" objectType="Drop" dropLines="10" dropStyle="combo" dx="25" fmlaLink="Ergebnisse!I29" fmlaRange="Verfahren!$B$3:$B$8" sel="6" val="0"/>
</file>

<file path=xl/ctrlProps/ctrlProp45.xml><?xml version="1.0" encoding="utf-8"?>
<formControlPr xmlns="http://schemas.microsoft.com/office/spreadsheetml/2009/9/main" objectType="Drop" dropLines="10" dropStyle="combo" dx="25" fmlaLink="Ergebnisse!I30" fmlaRange="Verfahren!$B$3:$B$8" sel="6" val="0"/>
</file>

<file path=xl/ctrlProps/ctrlProp46.xml><?xml version="1.0" encoding="utf-8"?>
<formControlPr xmlns="http://schemas.microsoft.com/office/spreadsheetml/2009/9/main" objectType="Drop" dropLines="10" dropStyle="combo" dx="25" fmlaLink="Ergebnisse!I31" fmlaRange="Verfahren!$B$3:$B$8" sel="6" val="0"/>
</file>

<file path=xl/ctrlProps/ctrlProp47.xml><?xml version="1.0" encoding="utf-8"?>
<formControlPr xmlns="http://schemas.microsoft.com/office/spreadsheetml/2009/9/main" objectType="Drop" dropLines="10" dropStyle="combo" dx="25" fmlaLink="Ergebnisse!I32" fmlaRange="Verfahren!$B$3:$B$8" sel="6" val="0"/>
</file>

<file path=xl/ctrlProps/ctrlProp48.xml><?xml version="1.0" encoding="utf-8"?>
<formControlPr xmlns="http://schemas.microsoft.com/office/spreadsheetml/2009/9/main" objectType="Drop" dropLines="10" dropStyle="combo" dx="25" fmlaLink="Ergebnisse!I33" fmlaRange="Verfahren!$B$3:$B$8" sel="6" val="0"/>
</file>

<file path=xl/ctrlProps/ctrlProp49.xml><?xml version="1.0" encoding="utf-8"?>
<formControlPr xmlns="http://schemas.microsoft.com/office/spreadsheetml/2009/9/main" objectType="Drop" dropLines="15" dropStyle="combo" dx="25" fmlaLink="Teilnehmerdaten!$D$4" fmlaRange="Teilnehmerdaten!$G$5:$G$6" sel="2" val="0"/>
</file>

<file path=xl/ctrlProps/ctrlProp5.xml><?xml version="1.0" encoding="utf-8"?>
<formControlPr xmlns="http://schemas.microsoft.com/office/spreadsheetml/2009/9/main" objectType="Drop" dropLines="20" dropStyle="combo" dx="25" fmlaLink="Ergebnisse!B26" fmlaRange="Ergebnisbewertungen!$A$3:$A$12" sel="10" val="0"/>
</file>

<file path=xl/ctrlProps/ctrlProp6.xml><?xml version="1.0" encoding="utf-8"?>
<formControlPr xmlns="http://schemas.microsoft.com/office/spreadsheetml/2009/9/main" objectType="Drop" dropLines="28" dropStyle="combo" dx="25" fmlaLink="Ergebnisse!F22" fmlaRange="Bezug!$B$3:$B$18" sel="16" val="0"/>
</file>

<file path=xl/ctrlProps/ctrlProp7.xml><?xml version="1.0" encoding="utf-8"?>
<formControlPr xmlns="http://schemas.microsoft.com/office/spreadsheetml/2009/9/main" objectType="Drop" dropLines="28" dropStyle="combo" dx="25" fmlaLink="Ergebnisse!F23" fmlaRange="Bezug!$B$3:$B$18" sel="16" val="0"/>
</file>

<file path=xl/ctrlProps/ctrlProp8.xml><?xml version="1.0" encoding="utf-8"?>
<formControlPr xmlns="http://schemas.microsoft.com/office/spreadsheetml/2009/9/main" objectType="Drop" dropLines="28" dropStyle="combo" dx="25" fmlaLink="Ergebnisse!F24" fmlaRange="Bezug!$B$3:$B$18" sel="16" val="0"/>
</file>

<file path=xl/ctrlProps/ctrlProp9.xml><?xml version="1.0" encoding="utf-8"?>
<formControlPr xmlns="http://schemas.microsoft.com/office/spreadsheetml/2009/9/main" objectType="Drop" dropLines="28" dropStyle="combo" dx="25" fmlaLink="Ergebnisse!F25" fmlaRange="Bezug!$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804C7A2-829D-40F8-A71B-EA789F21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7358" cy="714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681656</xdr:colOff>
      <xdr:row>43</xdr:row>
      <xdr:rowOff>47625</xdr:rowOff>
    </xdr:to>
    <xdr:pic>
      <xdr:nvPicPr>
        <xdr:cNvPr id="3" name="Grafik 2">
          <a:extLst>
            <a:ext uri="{FF2B5EF4-FFF2-40B4-BE49-F238E27FC236}">
              <a16:creationId xmlns:a16="http://schemas.microsoft.com/office/drawing/2014/main" id="{09AE435D-5DE1-7B56-D63E-CEF0794F1734}"/>
            </a:ext>
          </a:extLst>
        </xdr:cNvPr>
        <xdr:cNvPicPr>
          <a:picLocks noChangeAspect="1"/>
        </xdr:cNvPicPr>
      </xdr:nvPicPr>
      <xdr:blipFill>
        <a:blip xmlns:r="http://schemas.openxmlformats.org/officeDocument/2006/relationships" r:embed="rId1"/>
        <a:stretch>
          <a:fillRect/>
        </a:stretch>
      </xdr:blipFill>
      <xdr:spPr>
        <a:xfrm>
          <a:off x="0" y="0"/>
          <a:ext cx="6358556" cy="76247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21</xdr:row>
          <xdr:rowOff>9525</xdr:rowOff>
        </xdr:from>
        <xdr:to>
          <xdr:col>1</xdr:col>
          <xdr:colOff>2181225</xdr:colOff>
          <xdr:row>21</xdr:row>
          <xdr:rowOff>228600</xdr:rowOff>
        </xdr:to>
        <xdr:sp macro="" textlink="">
          <xdr:nvSpPr>
            <xdr:cNvPr id="18436" name="Drop Down 4" hidden="1">
              <a:extLst>
                <a:ext uri="{63B3BB69-23CF-44E3-9099-C40C66FF867C}">
                  <a14:compatExt spid="_x0000_s18436"/>
                </a:ext>
                <a:ext uri="{FF2B5EF4-FFF2-40B4-BE49-F238E27FC236}">
                  <a16:creationId xmlns:a16="http://schemas.microsoft.com/office/drawing/2014/main" id="{00000000-0008-0000-0A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9525</xdr:rowOff>
        </xdr:from>
        <xdr:to>
          <xdr:col>1</xdr:col>
          <xdr:colOff>2181225</xdr:colOff>
          <xdr:row>22</xdr:row>
          <xdr:rowOff>228600</xdr:rowOff>
        </xdr:to>
        <xdr:sp macro="" textlink="">
          <xdr:nvSpPr>
            <xdr:cNvPr id="18437" name="Drop Down 5" hidden="1">
              <a:extLst>
                <a:ext uri="{63B3BB69-23CF-44E3-9099-C40C66FF867C}">
                  <a14:compatExt spid="_x0000_s18437"/>
                </a:ext>
                <a:ext uri="{FF2B5EF4-FFF2-40B4-BE49-F238E27FC236}">
                  <a16:creationId xmlns:a16="http://schemas.microsoft.com/office/drawing/2014/main" id="{00000000-0008-0000-0A00-00000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23813</xdr:rowOff>
        </xdr:from>
        <xdr:to>
          <xdr:col>1</xdr:col>
          <xdr:colOff>2181225</xdr:colOff>
          <xdr:row>23</xdr:row>
          <xdr:rowOff>228600</xdr:rowOff>
        </xdr:to>
        <xdr:sp macro="" textlink="">
          <xdr:nvSpPr>
            <xdr:cNvPr id="18438" name="Drop Down 6" hidden="1">
              <a:extLst>
                <a:ext uri="{63B3BB69-23CF-44E3-9099-C40C66FF867C}">
                  <a14:compatExt spid="_x0000_s18438"/>
                </a:ext>
                <a:ext uri="{FF2B5EF4-FFF2-40B4-BE49-F238E27FC236}">
                  <a16:creationId xmlns:a16="http://schemas.microsoft.com/office/drawing/2014/main" id="{00000000-0008-0000-0A00-00000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28575</xdr:rowOff>
        </xdr:from>
        <xdr:to>
          <xdr:col>1</xdr:col>
          <xdr:colOff>2181225</xdr:colOff>
          <xdr:row>24</xdr:row>
          <xdr:rowOff>238125</xdr:rowOff>
        </xdr:to>
        <xdr:sp macro="" textlink="">
          <xdr:nvSpPr>
            <xdr:cNvPr id="18439" name="Drop Down 7" hidden="1">
              <a:extLst>
                <a:ext uri="{63B3BB69-23CF-44E3-9099-C40C66FF867C}">
                  <a14:compatExt spid="_x0000_s18439"/>
                </a:ext>
                <a:ext uri="{FF2B5EF4-FFF2-40B4-BE49-F238E27FC236}">
                  <a16:creationId xmlns:a16="http://schemas.microsoft.com/office/drawing/2014/main" id="{00000000-0008-0000-0A00-00000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28575</xdr:rowOff>
        </xdr:from>
        <xdr:to>
          <xdr:col>1</xdr:col>
          <xdr:colOff>2181225</xdr:colOff>
          <xdr:row>26</xdr:row>
          <xdr:rowOff>0</xdr:rowOff>
        </xdr:to>
        <xdr:sp macro="" textlink="">
          <xdr:nvSpPr>
            <xdr:cNvPr id="18440" name="Drop Down 8" hidden="1">
              <a:extLst>
                <a:ext uri="{63B3BB69-23CF-44E3-9099-C40C66FF867C}">
                  <a14:compatExt spid="_x0000_s18440"/>
                </a:ext>
                <a:ext uri="{FF2B5EF4-FFF2-40B4-BE49-F238E27FC236}">
                  <a16:creationId xmlns:a16="http://schemas.microsoft.com/office/drawing/2014/main" id="{00000000-0008-0000-0A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85725</xdr:rowOff>
        </xdr:from>
        <xdr:to>
          <xdr:col>6</xdr:col>
          <xdr:colOff>9525</xdr:colOff>
          <xdr:row>21</xdr:row>
          <xdr:rowOff>228600</xdr:rowOff>
        </xdr:to>
        <xdr:sp macro="" textlink="">
          <xdr:nvSpPr>
            <xdr:cNvPr id="18441" name="Drop Down 9" hidden="1">
              <a:extLst>
                <a:ext uri="{63B3BB69-23CF-44E3-9099-C40C66FF867C}">
                  <a14:compatExt spid="_x0000_s18441"/>
                </a:ext>
                <a:ext uri="{FF2B5EF4-FFF2-40B4-BE49-F238E27FC236}">
                  <a16:creationId xmlns:a16="http://schemas.microsoft.com/office/drawing/2014/main" id="{00000000-0008-0000-0A00-00000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228600</xdr:rowOff>
        </xdr:from>
        <xdr:to>
          <xdr:col>6</xdr:col>
          <xdr:colOff>9525</xdr:colOff>
          <xdr:row>22</xdr:row>
          <xdr:rowOff>228600</xdr:rowOff>
        </xdr:to>
        <xdr:sp macro="" textlink="">
          <xdr:nvSpPr>
            <xdr:cNvPr id="18442" name="Drop Down 10" hidden="1">
              <a:extLst>
                <a:ext uri="{63B3BB69-23CF-44E3-9099-C40C66FF867C}">
                  <a14:compatExt spid="_x0000_s18442"/>
                </a:ext>
                <a:ext uri="{FF2B5EF4-FFF2-40B4-BE49-F238E27FC236}">
                  <a16:creationId xmlns:a16="http://schemas.microsoft.com/office/drawing/2014/main" id="{00000000-0008-0000-0A00-00000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228600</xdr:rowOff>
        </xdr:from>
        <xdr:to>
          <xdr:col>6</xdr:col>
          <xdr:colOff>9525</xdr:colOff>
          <xdr:row>23</xdr:row>
          <xdr:rowOff>228600</xdr:rowOff>
        </xdr:to>
        <xdr:sp macro="" textlink="">
          <xdr:nvSpPr>
            <xdr:cNvPr id="18443" name="Drop Down 11" hidden="1">
              <a:extLst>
                <a:ext uri="{63B3BB69-23CF-44E3-9099-C40C66FF867C}">
                  <a14:compatExt spid="_x0000_s18443"/>
                </a:ext>
                <a:ext uri="{FF2B5EF4-FFF2-40B4-BE49-F238E27FC236}">
                  <a16:creationId xmlns:a16="http://schemas.microsoft.com/office/drawing/2014/main" id="{00000000-0008-0000-0A00-00000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228600</xdr:rowOff>
        </xdr:from>
        <xdr:to>
          <xdr:col>6</xdr:col>
          <xdr:colOff>9525</xdr:colOff>
          <xdr:row>24</xdr:row>
          <xdr:rowOff>228600</xdr:rowOff>
        </xdr:to>
        <xdr:sp macro="" textlink="">
          <xdr:nvSpPr>
            <xdr:cNvPr id="18444" name="Drop Down 12" hidden="1">
              <a:extLst>
                <a:ext uri="{63B3BB69-23CF-44E3-9099-C40C66FF867C}">
                  <a14:compatExt spid="_x0000_s18444"/>
                </a:ext>
                <a:ext uri="{FF2B5EF4-FFF2-40B4-BE49-F238E27FC236}">
                  <a16:creationId xmlns:a16="http://schemas.microsoft.com/office/drawing/2014/main" id="{00000000-0008-0000-0A00-00000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228600</xdr:rowOff>
        </xdr:from>
        <xdr:to>
          <xdr:col>6</xdr:col>
          <xdr:colOff>9525</xdr:colOff>
          <xdr:row>25</xdr:row>
          <xdr:rowOff>228600</xdr:rowOff>
        </xdr:to>
        <xdr:sp macro="" textlink="">
          <xdr:nvSpPr>
            <xdr:cNvPr id="18445" name="Drop Down 13" hidden="1">
              <a:extLst>
                <a:ext uri="{63B3BB69-23CF-44E3-9099-C40C66FF867C}">
                  <a14:compatExt spid="_x0000_s18445"/>
                </a:ext>
                <a:ext uri="{FF2B5EF4-FFF2-40B4-BE49-F238E27FC236}">
                  <a16:creationId xmlns:a16="http://schemas.microsoft.com/office/drawing/2014/main" id="{00000000-0008-0000-0A00-00000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23813</xdr:rowOff>
        </xdr:from>
        <xdr:to>
          <xdr:col>1</xdr:col>
          <xdr:colOff>2181225</xdr:colOff>
          <xdr:row>26</xdr:row>
          <xdr:rowOff>228600</xdr:rowOff>
        </xdr:to>
        <xdr:sp macro="" textlink="">
          <xdr:nvSpPr>
            <xdr:cNvPr id="18446" name="Drop Down 14" hidden="1">
              <a:extLst>
                <a:ext uri="{63B3BB69-23CF-44E3-9099-C40C66FF867C}">
                  <a14:compatExt spid="_x0000_s18446"/>
                </a:ext>
                <a:ext uri="{FF2B5EF4-FFF2-40B4-BE49-F238E27FC236}">
                  <a16:creationId xmlns:a16="http://schemas.microsoft.com/office/drawing/2014/main" id="{00000000-0008-0000-0A00-00000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238125</xdr:rowOff>
        </xdr:from>
        <xdr:to>
          <xdr:col>1</xdr:col>
          <xdr:colOff>2181225</xdr:colOff>
          <xdr:row>27</xdr:row>
          <xdr:rowOff>228600</xdr:rowOff>
        </xdr:to>
        <xdr:sp macro="" textlink="">
          <xdr:nvSpPr>
            <xdr:cNvPr id="18447" name="Drop Down 15" hidden="1">
              <a:extLst>
                <a:ext uri="{63B3BB69-23CF-44E3-9099-C40C66FF867C}">
                  <a14:compatExt spid="_x0000_s18447"/>
                </a:ext>
                <a:ext uri="{FF2B5EF4-FFF2-40B4-BE49-F238E27FC236}">
                  <a16:creationId xmlns:a16="http://schemas.microsoft.com/office/drawing/2014/main" id="{00000000-0008-0000-0A00-00000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23813</xdr:rowOff>
        </xdr:from>
        <xdr:to>
          <xdr:col>1</xdr:col>
          <xdr:colOff>2181225</xdr:colOff>
          <xdr:row>28</xdr:row>
          <xdr:rowOff>228600</xdr:rowOff>
        </xdr:to>
        <xdr:sp macro="" textlink="">
          <xdr:nvSpPr>
            <xdr:cNvPr id="18448" name="Drop Down 16" hidden="1">
              <a:extLst>
                <a:ext uri="{63B3BB69-23CF-44E3-9099-C40C66FF867C}">
                  <a14:compatExt spid="_x0000_s18448"/>
                </a:ext>
                <a:ext uri="{FF2B5EF4-FFF2-40B4-BE49-F238E27FC236}">
                  <a16:creationId xmlns:a16="http://schemas.microsoft.com/office/drawing/2014/main" id="{00000000-0008-0000-0A00-00001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9525</xdr:rowOff>
        </xdr:from>
        <xdr:to>
          <xdr:col>1</xdr:col>
          <xdr:colOff>2171700</xdr:colOff>
          <xdr:row>29</xdr:row>
          <xdr:rowOff>228600</xdr:rowOff>
        </xdr:to>
        <xdr:sp macro="" textlink="">
          <xdr:nvSpPr>
            <xdr:cNvPr id="18449" name="Drop Down 17" hidden="1">
              <a:extLst>
                <a:ext uri="{63B3BB69-23CF-44E3-9099-C40C66FF867C}">
                  <a14:compatExt spid="_x0000_s18449"/>
                </a:ext>
                <a:ext uri="{FF2B5EF4-FFF2-40B4-BE49-F238E27FC236}">
                  <a16:creationId xmlns:a16="http://schemas.microsoft.com/office/drawing/2014/main" id="{00000000-0008-0000-0A00-00001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23813</xdr:rowOff>
        </xdr:from>
        <xdr:to>
          <xdr:col>1</xdr:col>
          <xdr:colOff>2162175</xdr:colOff>
          <xdr:row>30</xdr:row>
          <xdr:rowOff>238125</xdr:rowOff>
        </xdr:to>
        <xdr:sp macro="" textlink="">
          <xdr:nvSpPr>
            <xdr:cNvPr id="18450" name="Drop Down 18" hidden="1">
              <a:extLst>
                <a:ext uri="{63B3BB69-23CF-44E3-9099-C40C66FF867C}">
                  <a14:compatExt spid="_x0000_s18450"/>
                </a:ext>
                <a:ext uri="{FF2B5EF4-FFF2-40B4-BE49-F238E27FC236}">
                  <a16:creationId xmlns:a16="http://schemas.microsoft.com/office/drawing/2014/main" id="{00000000-0008-0000-0A00-00001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9525</xdr:rowOff>
        </xdr:from>
        <xdr:to>
          <xdr:col>1</xdr:col>
          <xdr:colOff>2162175</xdr:colOff>
          <xdr:row>31</xdr:row>
          <xdr:rowOff>228600</xdr:rowOff>
        </xdr:to>
        <xdr:sp macro="" textlink="">
          <xdr:nvSpPr>
            <xdr:cNvPr id="18451" name="Drop Down 19" hidden="1">
              <a:extLst>
                <a:ext uri="{63B3BB69-23CF-44E3-9099-C40C66FF867C}">
                  <a14:compatExt spid="_x0000_s18451"/>
                </a:ext>
                <a:ext uri="{FF2B5EF4-FFF2-40B4-BE49-F238E27FC236}">
                  <a16:creationId xmlns:a16="http://schemas.microsoft.com/office/drawing/2014/main" id="{00000000-0008-0000-0A00-00001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28575</xdr:rowOff>
        </xdr:from>
        <xdr:to>
          <xdr:col>1</xdr:col>
          <xdr:colOff>2162175</xdr:colOff>
          <xdr:row>32</xdr:row>
          <xdr:rowOff>238125</xdr:rowOff>
        </xdr:to>
        <xdr:sp macro="" textlink="">
          <xdr:nvSpPr>
            <xdr:cNvPr id="18452" name="Drop Down 20" hidden="1">
              <a:extLst>
                <a:ext uri="{63B3BB69-23CF-44E3-9099-C40C66FF867C}">
                  <a14:compatExt spid="_x0000_s18452"/>
                </a:ext>
                <a:ext uri="{FF2B5EF4-FFF2-40B4-BE49-F238E27FC236}">
                  <a16:creationId xmlns:a16="http://schemas.microsoft.com/office/drawing/2014/main" id="{00000000-0008-0000-0A00-00001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228600</xdr:rowOff>
        </xdr:from>
        <xdr:to>
          <xdr:col>6</xdr:col>
          <xdr:colOff>9525</xdr:colOff>
          <xdr:row>26</xdr:row>
          <xdr:rowOff>228600</xdr:rowOff>
        </xdr:to>
        <xdr:sp macro="" textlink="">
          <xdr:nvSpPr>
            <xdr:cNvPr id="18453" name="Drop Down 21" hidden="1">
              <a:extLst>
                <a:ext uri="{63B3BB69-23CF-44E3-9099-C40C66FF867C}">
                  <a14:compatExt spid="_x0000_s18453"/>
                </a:ext>
                <a:ext uri="{FF2B5EF4-FFF2-40B4-BE49-F238E27FC236}">
                  <a16:creationId xmlns:a16="http://schemas.microsoft.com/office/drawing/2014/main" id="{00000000-0008-0000-0A00-00001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228600</xdr:rowOff>
        </xdr:from>
        <xdr:to>
          <xdr:col>6</xdr:col>
          <xdr:colOff>9525</xdr:colOff>
          <xdr:row>27</xdr:row>
          <xdr:rowOff>228600</xdr:rowOff>
        </xdr:to>
        <xdr:sp macro="" textlink="">
          <xdr:nvSpPr>
            <xdr:cNvPr id="18454" name="Drop Down 22" hidden="1">
              <a:extLst>
                <a:ext uri="{63B3BB69-23CF-44E3-9099-C40C66FF867C}">
                  <a14:compatExt spid="_x0000_s18454"/>
                </a:ext>
                <a:ext uri="{FF2B5EF4-FFF2-40B4-BE49-F238E27FC236}">
                  <a16:creationId xmlns:a16="http://schemas.microsoft.com/office/drawing/2014/main" id="{00000000-0008-0000-0A00-00001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228600</xdr:rowOff>
        </xdr:from>
        <xdr:to>
          <xdr:col>6</xdr:col>
          <xdr:colOff>9525</xdr:colOff>
          <xdr:row>28</xdr:row>
          <xdr:rowOff>219075</xdr:rowOff>
        </xdr:to>
        <xdr:sp macro="" textlink="">
          <xdr:nvSpPr>
            <xdr:cNvPr id="18455" name="Drop Down 23" hidden="1">
              <a:extLst>
                <a:ext uri="{63B3BB69-23CF-44E3-9099-C40C66FF867C}">
                  <a14:compatExt spid="_x0000_s18455"/>
                </a:ext>
                <a:ext uri="{FF2B5EF4-FFF2-40B4-BE49-F238E27FC236}">
                  <a16:creationId xmlns:a16="http://schemas.microsoft.com/office/drawing/2014/main" id="{00000000-0008-0000-0A00-00001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219075</xdr:rowOff>
        </xdr:from>
        <xdr:to>
          <xdr:col>6</xdr:col>
          <xdr:colOff>9525</xdr:colOff>
          <xdr:row>29</xdr:row>
          <xdr:rowOff>219075</xdr:rowOff>
        </xdr:to>
        <xdr:sp macro="" textlink="">
          <xdr:nvSpPr>
            <xdr:cNvPr id="18456" name="Drop Down 24" hidden="1">
              <a:extLst>
                <a:ext uri="{63B3BB69-23CF-44E3-9099-C40C66FF867C}">
                  <a14:compatExt spid="_x0000_s18456"/>
                </a:ext>
                <a:ext uri="{FF2B5EF4-FFF2-40B4-BE49-F238E27FC236}">
                  <a16:creationId xmlns:a16="http://schemas.microsoft.com/office/drawing/2014/main" id="{00000000-0008-0000-0A00-00001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219075</xdr:rowOff>
        </xdr:from>
        <xdr:to>
          <xdr:col>6</xdr:col>
          <xdr:colOff>9525</xdr:colOff>
          <xdr:row>30</xdr:row>
          <xdr:rowOff>214313</xdr:rowOff>
        </xdr:to>
        <xdr:sp macro="" textlink="">
          <xdr:nvSpPr>
            <xdr:cNvPr id="18457" name="Drop Down 25" hidden="1">
              <a:extLst>
                <a:ext uri="{63B3BB69-23CF-44E3-9099-C40C66FF867C}">
                  <a14:compatExt spid="_x0000_s18457"/>
                </a:ext>
                <a:ext uri="{FF2B5EF4-FFF2-40B4-BE49-F238E27FC236}">
                  <a16:creationId xmlns:a16="http://schemas.microsoft.com/office/drawing/2014/main" id="{00000000-0008-0000-0A00-00001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214313</xdr:rowOff>
        </xdr:from>
        <xdr:to>
          <xdr:col>6</xdr:col>
          <xdr:colOff>9525</xdr:colOff>
          <xdr:row>31</xdr:row>
          <xdr:rowOff>214313</xdr:rowOff>
        </xdr:to>
        <xdr:sp macro="" textlink="">
          <xdr:nvSpPr>
            <xdr:cNvPr id="18458" name="Drop Down 26" hidden="1">
              <a:extLst>
                <a:ext uri="{63B3BB69-23CF-44E3-9099-C40C66FF867C}">
                  <a14:compatExt spid="_x0000_s18458"/>
                </a:ext>
                <a:ext uri="{FF2B5EF4-FFF2-40B4-BE49-F238E27FC236}">
                  <a16:creationId xmlns:a16="http://schemas.microsoft.com/office/drawing/2014/main" id="{00000000-0008-0000-0A00-00001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214313</xdr:rowOff>
        </xdr:from>
        <xdr:to>
          <xdr:col>6</xdr:col>
          <xdr:colOff>9525</xdr:colOff>
          <xdr:row>32</xdr:row>
          <xdr:rowOff>214313</xdr:rowOff>
        </xdr:to>
        <xdr:sp macro="" textlink="">
          <xdr:nvSpPr>
            <xdr:cNvPr id="18459" name="Drop Down 27" hidden="1">
              <a:extLst>
                <a:ext uri="{63B3BB69-23CF-44E3-9099-C40C66FF867C}">
                  <a14:compatExt spid="_x0000_s18459"/>
                </a:ext>
                <a:ext uri="{FF2B5EF4-FFF2-40B4-BE49-F238E27FC236}">
                  <a16:creationId xmlns:a16="http://schemas.microsoft.com/office/drawing/2014/main" id="{00000000-0008-0000-0A00-00001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85725</xdr:rowOff>
        </xdr:from>
        <xdr:to>
          <xdr:col>7</xdr:col>
          <xdr:colOff>1066800</xdr:colOff>
          <xdr:row>21</xdr:row>
          <xdr:rowOff>228600</xdr:rowOff>
        </xdr:to>
        <xdr:sp macro="" textlink="">
          <xdr:nvSpPr>
            <xdr:cNvPr id="18460" name="Drop Down 28" hidden="1">
              <a:extLst>
                <a:ext uri="{63B3BB69-23CF-44E3-9099-C40C66FF867C}">
                  <a14:compatExt spid="_x0000_s18460"/>
                </a:ext>
                <a:ext uri="{FF2B5EF4-FFF2-40B4-BE49-F238E27FC236}">
                  <a16:creationId xmlns:a16="http://schemas.microsoft.com/office/drawing/2014/main" id="{00000000-0008-0000-0A00-00001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xdr:row>
          <xdr:rowOff>85725</xdr:rowOff>
        </xdr:from>
        <xdr:to>
          <xdr:col>9</xdr:col>
          <xdr:colOff>785813</xdr:colOff>
          <xdr:row>21</xdr:row>
          <xdr:rowOff>228600</xdr:rowOff>
        </xdr:to>
        <xdr:sp macro="" textlink="">
          <xdr:nvSpPr>
            <xdr:cNvPr id="18461" name="Drop Down 29" hidden="1">
              <a:extLst>
                <a:ext uri="{63B3BB69-23CF-44E3-9099-C40C66FF867C}">
                  <a14:compatExt spid="_x0000_s18461"/>
                </a:ext>
                <a:ext uri="{FF2B5EF4-FFF2-40B4-BE49-F238E27FC236}">
                  <a16:creationId xmlns:a16="http://schemas.microsoft.com/office/drawing/2014/main" id="{00000000-0008-0000-0A00-00001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228600</xdr:rowOff>
        </xdr:from>
        <xdr:to>
          <xdr:col>7</xdr:col>
          <xdr:colOff>1066800</xdr:colOff>
          <xdr:row>22</xdr:row>
          <xdr:rowOff>228600</xdr:rowOff>
        </xdr:to>
        <xdr:sp macro="" textlink="">
          <xdr:nvSpPr>
            <xdr:cNvPr id="18462" name="Drop Down 30" hidden="1">
              <a:extLst>
                <a:ext uri="{63B3BB69-23CF-44E3-9099-C40C66FF867C}">
                  <a14:compatExt spid="_x0000_s18462"/>
                </a:ext>
                <a:ext uri="{FF2B5EF4-FFF2-40B4-BE49-F238E27FC236}">
                  <a16:creationId xmlns:a16="http://schemas.microsoft.com/office/drawing/2014/main" id="{00000000-0008-0000-0A00-00001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228600</xdr:rowOff>
        </xdr:from>
        <xdr:to>
          <xdr:col>7</xdr:col>
          <xdr:colOff>1066800</xdr:colOff>
          <xdr:row>23</xdr:row>
          <xdr:rowOff>228600</xdr:rowOff>
        </xdr:to>
        <xdr:sp macro="" textlink="">
          <xdr:nvSpPr>
            <xdr:cNvPr id="18463" name="Drop Down 31" hidden="1">
              <a:extLst>
                <a:ext uri="{63B3BB69-23CF-44E3-9099-C40C66FF867C}">
                  <a14:compatExt spid="_x0000_s18463"/>
                </a:ext>
                <a:ext uri="{FF2B5EF4-FFF2-40B4-BE49-F238E27FC236}">
                  <a16:creationId xmlns:a16="http://schemas.microsoft.com/office/drawing/2014/main" id="{00000000-0008-0000-0A00-00001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228600</xdr:rowOff>
        </xdr:from>
        <xdr:to>
          <xdr:col>7</xdr:col>
          <xdr:colOff>1066800</xdr:colOff>
          <xdr:row>24</xdr:row>
          <xdr:rowOff>228600</xdr:rowOff>
        </xdr:to>
        <xdr:sp macro="" textlink="">
          <xdr:nvSpPr>
            <xdr:cNvPr id="18464" name="Drop Down 32" hidden="1">
              <a:extLst>
                <a:ext uri="{63B3BB69-23CF-44E3-9099-C40C66FF867C}">
                  <a14:compatExt spid="_x0000_s18464"/>
                </a:ext>
                <a:ext uri="{FF2B5EF4-FFF2-40B4-BE49-F238E27FC236}">
                  <a16:creationId xmlns:a16="http://schemas.microsoft.com/office/drawing/2014/main" id="{00000000-0008-0000-0A00-00002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228600</xdr:rowOff>
        </xdr:from>
        <xdr:to>
          <xdr:col>7</xdr:col>
          <xdr:colOff>1066800</xdr:colOff>
          <xdr:row>25</xdr:row>
          <xdr:rowOff>228600</xdr:rowOff>
        </xdr:to>
        <xdr:sp macro="" textlink="">
          <xdr:nvSpPr>
            <xdr:cNvPr id="18465" name="Drop Down 33" hidden="1">
              <a:extLst>
                <a:ext uri="{63B3BB69-23CF-44E3-9099-C40C66FF867C}">
                  <a14:compatExt spid="_x0000_s18465"/>
                </a:ext>
                <a:ext uri="{FF2B5EF4-FFF2-40B4-BE49-F238E27FC236}">
                  <a16:creationId xmlns:a16="http://schemas.microsoft.com/office/drawing/2014/main" id="{00000000-0008-0000-0A00-00002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228600</xdr:rowOff>
        </xdr:from>
        <xdr:to>
          <xdr:col>7</xdr:col>
          <xdr:colOff>1066800</xdr:colOff>
          <xdr:row>26</xdr:row>
          <xdr:rowOff>228600</xdr:rowOff>
        </xdr:to>
        <xdr:sp macro="" textlink="">
          <xdr:nvSpPr>
            <xdr:cNvPr id="18466" name="Drop Down 34" hidden="1">
              <a:extLst>
                <a:ext uri="{63B3BB69-23CF-44E3-9099-C40C66FF867C}">
                  <a14:compatExt spid="_x0000_s18466"/>
                </a:ext>
                <a:ext uri="{FF2B5EF4-FFF2-40B4-BE49-F238E27FC236}">
                  <a16:creationId xmlns:a16="http://schemas.microsoft.com/office/drawing/2014/main" id="{00000000-0008-0000-0A00-00002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228600</xdr:rowOff>
        </xdr:from>
        <xdr:to>
          <xdr:col>7</xdr:col>
          <xdr:colOff>1066800</xdr:colOff>
          <xdr:row>27</xdr:row>
          <xdr:rowOff>228600</xdr:rowOff>
        </xdr:to>
        <xdr:sp macro="" textlink="">
          <xdr:nvSpPr>
            <xdr:cNvPr id="18467" name="Drop Down 35" hidden="1">
              <a:extLst>
                <a:ext uri="{63B3BB69-23CF-44E3-9099-C40C66FF867C}">
                  <a14:compatExt spid="_x0000_s18467"/>
                </a:ext>
                <a:ext uri="{FF2B5EF4-FFF2-40B4-BE49-F238E27FC236}">
                  <a16:creationId xmlns:a16="http://schemas.microsoft.com/office/drawing/2014/main" id="{00000000-0008-0000-0A00-00002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228600</xdr:rowOff>
        </xdr:from>
        <xdr:to>
          <xdr:col>7</xdr:col>
          <xdr:colOff>1066800</xdr:colOff>
          <xdr:row>28</xdr:row>
          <xdr:rowOff>219075</xdr:rowOff>
        </xdr:to>
        <xdr:sp macro="" textlink="">
          <xdr:nvSpPr>
            <xdr:cNvPr id="18468" name="Drop Down 36" hidden="1">
              <a:extLst>
                <a:ext uri="{63B3BB69-23CF-44E3-9099-C40C66FF867C}">
                  <a14:compatExt spid="_x0000_s18468"/>
                </a:ext>
                <a:ext uri="{FF2B5EF4-FFF2-40B4-BE49-F238E27FC236}">
                  <a16:creationId xmlns:a16="http://schemas.microsoft.com/office/drawing/2014/main" id="{00000000-0008-0000-0A00-00002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219075</xdr:rowOff>
        </xdr:from>
        <xdr:to>
          <xdr:col>7</xdr:col>
          <xdr:colOff>1066800</xdr:colOff>
          <xdr:row>29</xdr:row>
          <xdr:rowOff>219075</xdr:rowOff>
        </xdr:to>
        <xdr:sp macro="" textlink="">
          <xdr:nvSpPr>
            <xdr:cNvPr id="18469" name="Drop Down 37" hidden="1">
              <a:extLst>
                <a:ext uri="{63B3BB69-23CF-44E3-9099-C40C66FF867C}">
                  <a14:compatExt spid="_x0000_s18469"/>
                </a:ext>
                <a:ext uri="{FF2B5EF4-FFF2-40B4-BE49-F238E27FC236}">
                  <a16:creationId xmlns:a16="http://schemas.microsoft.com/office/drawing/2014/main" id="{00000000-0008-0000-0A00-00002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219075</xdr:rowOff>
        </xdr:from>
        <xdr:to>
          <xdr:col>7</xdr:col>
          <xdr:colOff>1066800</xdr:colOff>
          <xdr:row>30</xdr:row>
          <xdr:rowOff>214313</xdr:rowOff>
        </xdr:to>
        <xdr:sp macro="" textlink="">
          <xdr:nvSpPr>
            <xdr:cNvPr id="18470" name="Drop Down 38" hidden="1">
              <a:extLst>
                <a:ext uri="{63B3BB69-23CF-44E3-9099-C40C66FF867C}">
                  <a14:compatExt spid="_x0000_s18470"/>
                </a:ext>
                <a:ext uri="{FF2B5EF4-FFF2-40B4-BE49-F238E27FC236}">
                  <a16:creationId xmlns:a16="http://schemas.microsoft.com/office/drawing/2014/main" id="{00000000-0008-0000-0A00-00002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214313</xdr:rowOff>
        </xdr:from>
        <xdr:to>
          <xdr:col>7</xdr:col>
          <xdr:colOff>1066800</xdr:colOff>
          <xdr:row>31</xdr:row>
          <xdr:rowOff>214313</xdr:rowOff>
        </xdr:to>
        <xdr:sp macro="" textlink="">
          <xdr:nvSpPr>
            <xdr:cNvPr id="18471" name="Drop Down 39" hidden="1">
              <a:extLst>
                <a:ext uri="{63B3BB69-23CF-44E3-9099-C40C66FF867C}">
                  <a14:compatExt spid="_x0000_s18471"/>
                </a:ext>
                <a:ext uri="{FF2B5EF4-FFF2-40B4-BE49-F238E27FC236}">
                  <a16:creationId xmlns:a16="http://schemas.microsoft.com/office/drawing/2014/main" id="{00000000-0008-0000-0A00-00002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214313</xdr:rowOff>
        </xdr:from>
        <xdr:to>
          <xdr:col>7</xdr:col>
          <xdr:colOff>1066800</xdr:colOff>
          <xdr:row>32</xdr:row>
          <xdr:rowOff>214313</xdr:rowOff>
        </xdr:to>
        <xdr:sp macro="" textlink="">
          <xdr:nvSpPr>
            <xdr:cNvPr id="18472" name="Drop Down 40" hidden="1">
              <a:extLst>
                <a:ext uri="{63B3BB69-23CF-44E3-9099-C40C66FF867C}">
                  <a14:compatExt spid="_x0000_s18472"/>
                </a:ext>
                <a:ext uri="{FF2B5EF4-FFF2-40B4-BE49-F238E27FC236}">
                  <a16:creationId xmlns:a16="http://schemas.microsoft.com/office/drawing/2014/main" id="{00000000-0008-0000-0A00-00002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228600</xdr:rowOff>
        </xdr:from>
        <xdr:to>
          <xdr:col>9</xdr:col>
          <xdr:colOff>785813</xdr:colOff>
          <xdr:row>22</xdr:row>
          <xdr:rowOff>228600</xdr:rowOff>
        </xdr:to>
        <xdr:sp macro="" textlink="">
          <xdr:nvSpPr>
            <xdr:cNvPr id="18473" name="Drop Down 41" hidden="1">
              <a:extLst>
                <a:ext uri="{63B3BB69-23CF-44E3-9099-C40C66FF867C}">
                  <a14:compatExt spid="_x0000_s18473"/>
                </a:ext>
                <a:ext uri="{FF2B5EF4-FFF2-40B4-BE49-F238E27FC236}">
                  <a16:creationId xmlns:a16="http://schemas.microsoft.com/office/drawing/2014/main" id="{00000000-0008-0000-0A00-00002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xdr:row>
          <xdr:rowOff>228600</xdr:rowOff>
        </xdr:from>
        <xdr:to>
          <xdr:col>9</xdr:col>
          <xdr:colOff>785813</xdr:colOff>
          <xdr:row>23</xdr:row>
          <xdr:rowOff>228600</xdr:rowOff>
        </xdr:to>
        <xdr:sp macro="" textlink="">
          <xdr:nvSpPr>
            <xdr:cNvPr id="18474" name="Drop Down 42" hidden="1">
              <a:extLst>
                <a:ext uri="{63B3BB69-23CF-44E3-9099-C40C66FF867C}">
                  <a14:compatExt spid="_x0000_s18474"/>
                </a:ext>
                <a:ext uri="{FF2B5EF4-FFF2-40B4-BE49-F238E27FC236}">
                  <a16:creationId xmlns:a16="http://schemas.microsoft.com/office/drawing/2014/main" id="{00000000-0008-0000-0A00-00002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23</xdr:row>
          <xdr:rowOff>228600</xdr:rowOff>
        </xdr:from>
        <xdr:to>
          <xdr:col>9</xdr:col>
          <xdr:colOff>785813</xdr:colOff>
          <xdr:row>24</xdr:row>
          <xdr:rowOff>228600</xdr:rowOff>
        </xdr:to>
        <xdr:sp macro="" textlink="">
          <xdr:nvSpPr>
            <xdr:cNvPr id="18475" name="Drop Down 43" hidden="1">
              <a:extLst>
                <a:ext uri="{63B3BB69-23CF-44E3-9099-C40C66FF867C}">
                  <a14:compatExt spid="_x0000_s18475"/>
                </a:ext>
                <a:ext uri="{FF2B5EF4-FFF2-40B4-BE49-F238E27FC236}">
                  <a16:creationId xmlns:a16="http://schemas.microsoft.com/office/drawing/2014/main" id="{00000000-0008-0000-0A00-00002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24</xdr:row>
          <xdr:rowOff>228600</xdr:rowOff>
        </xdr:from>
        <xdr:to>
          <xdr:col>9</xdr:col>
          <xdr:colOff>785813</xdr:colOff>
          <xdr:row>25</xdr:row>
          <xdr:rowOff>228600</xdr:rowOff>
        </xdr:to>
        <xdr:sp macro="" textlink="">
          <xdr:nvSpPr>
            <xdr:cNvPr id="18476" name="Drop Down 44" hidden="1">
              <a:extLst>
                <a:ext uri="{63B3BB69-23CF-44E3-9099-C40C66FF867C}">
                  <a14:compatExt spid="_x0000_s18476"/>
                </a:ext>
                <a:ext uri="{FF2B5EF4-FFF2-40B4-BE49-F238E27FC236}">
                  <a16:creationId xmlns:a16="http://schemas.microsoft.com/office/drawing/2014/main" id="{00000000-0008-0000-0A00-00002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228600</xdr:rowOff>
        </xdr:from>
        <xdr:to>
          <xdr:col>9</xdr:col>
          <xdr:colOff>785813</xdr:colOff>
          <xdr:row>26</xdr:row>
          <xdr:rowOff>228600</xdr:rowOff>
        </xdr:to>
        <xdr:sp macro="" textlink="">
          <xdr:nvSpPr>
            <xdr:cNvPr id="18477" name="Drop Down 45" hidden="1">
              <a:extLst>
                <a:ext uri="{63B3BB69-23CF-44E3-9099-C40C66FF867C}">
                  <a14:compatExt spid="_x0000_s18477"/>
                </a:ext>
                <a:ext uri="{FF2B5EF4-FFF2-40B4-BE49-F238E27FC236}">
                  <a16:creationId xmlns:a16="http://schemas.microsoft.com/office/drawing/2014/main" id="{00000000-0008-0000-0A00-00002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26</xdr:row>
          <xdr:rowOff>228600</xdr:rowOff>
        </xdr:from>
        <xdr:to>
          <xdr:col>9</xdr:col>
          <xdr:colOff>785813</xdr:colOff>
          <xdr:row>27</xdr:row>
          <xdr:rowOff>228600</xdr:rowOff>
        </xdr:to>
        <xdr:sp macro="" textlink="">
          <xdr:nvSpPr>
            <xdr:cNvPr id="18478" name="Drop Down 46" hidden="1">
              <a:extLst>
                <a:ext uri="{63B3BB69-23CF-44E3-9099-C40C66FF867C}">
                  <a14:compatExt spid="_x0000_s18478"/>
                </a:ext>
                <a:ext uri="{FF2B5EF4-FFF2-40B4-BE49-F238E27FC236}">
                  <a16:creationId xmlns:a16="http://schemas.microsoft.com/office/drawing/2014/main" id="{00000000-0008-0000-0A00-00002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228600</xdr:rowOff>
        </xdr:from>
        <xdr:to>
          <xdr:col>9</xdr:col>
          <xdr:colOff>785813</xdr:colOff>
          <xdr:row>28</xdr:row>
          <xdr:rowOff>219075</xdr:rowOff>
        </xdr:to>
        <xdr:sp macro="" textlink="">
          <xdr:nvSpPr>
            <xdr:cNvPr id="18479" name="Drop Down 47" hidden="1">
              <a:extLst>
                <a:ext uri="{63B3BB69-23CF-44E3-9099-C40C66FF867C}">
                  <a14:compatExt spid="_x0000_s18479"/>
                </a:ext>
                <a:ext uri="{FF2B5EF4-FFF2-40B4-BE49-F238E27FC236}">
                  <a16:creationId xmlns:a16="http://schemas.microsoft.com/office/drawing/2014/main" id="{00000000-0008-0000-0A00-00002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219075</xdr:rowOff>
        </xdr:from>
        <xdr:to>
          <xdr:col>9</xdr:col>
          <xdr:colOff>785813</xdr:colOff>
          <xdr:row>29</xdr:row>
          <xdr:rowOff>219075</xdr:rowOff>
        </xdr:to>
        <xdr:sp macro="" textlink="">
          <xdr:nvSpPr>
            <xdr:cNvPr id="18480" name="Drop Down 48" hidden="1">
              <a:extLst>
                <a:ext uri="{63B3BB69-23CF-44E3-9099-C40C66FF867C}">
                  <a14:compatExt spid="_x0000_s18480"/>
                </a:ext>
                <a:ext uri="{FF2B5EF4-FFF2-40B4-BE49-F238E27FC236}">
                  <a16:creationId xmlns:a16="http://schemas.microsoft.com/office/drawing/2014/main" id="{00000000-0008-0000-0A00-00003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29</xdr:row>
          <xdr:rowOff>219075</xdr:rowOff>
        </xdr:from>
        <xdr:to>
          <xdr:col>9</xdr:col>
          <xdr:colOff>785813</xdr:colOff>
          <xdr:row>30</xdr:row>
          <xdr:rowOff>214313</xdr:rowOff>
        </xdr:to>
        <xdr:sp macro="" textlink="">
          <xdr:nvSpPr>
            <xdr:cNvPr id="18481" name="Drop Down 49" hidden="1">
              <a:extLst>
                <a:ext uri="{63B3BB69-23CF-44E3-9099-C40C66FF867C}">
                  <a14:compatExt spid="_x0000_s18481"/>
                </a:ext>
                <a:ext uri="{FF2B5EF4-FFF2-40B4-BE49-F238E27FC236}">
                  <a16:creationId xmlns:a16="http://schemas.microsoft.com/office/drawing/2014/main" id="{00000000-0008-0000-0A00-00003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30</xdr:row>
          <xdr:rowOff>214313</xdr:rowOff>
        </xdr:from>
        <xdr:to>
          <xdr:col>9</xdr:col>
          <xdr:colOff>785813</xdr:colOff>
          <xdr:row>31</xdr:row>
          <xdr:rowOff>214313</xdr:rowOff>
        </xdr:to>
        <xdr:sp macro="" textlink="">
          <xdr:nvSpPr>
            <xdr:cNvPr id="18482" name="Drop Down 50" hidden="1">
              <a:extLst>
                <a:ext uri="{63B3BB69-23CF-44E3-9099-C40C66FF867C}">
                  <a14:compatExt spid="_x0000_s18482"/>
                </a:ext>
                <a:ext uri="{FF2B5EF4-FFF2-40B4-BE49-F238E27FC236}">
                  <a16:creationId xmlns:a16="http://schemas.microsoft.com/office/drawing/2014/main" id="{00000000-0008-0000-0A00-00003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214313</xdr:rowOff>
        </xdr:from>
        <xdr:to>
          <xdr:col>9</xdr:col>
          <xdr:colOff>785813</xdr:colOff>
          <xdr:row>32</xdr:row>
          <xdr:rowOff>214313</xdr:rowOff>
        </xdr:to>
        <xdr:sp macro="" textlink="">
          <xdr:nvSpPr>
            <xdr:cNvPr id="18483" name="Drop Down 51" hidden="1">
              <a:extLst>
                <a:ext uri="{63B3BB69-23CF-44E3-9099-C40C66FF867C}">
                  <a14:compatExt spid="_x0000_s18483"/>
                </a:ext>
                <a:ext uri="{FF2B5EF4-FFF2-40B4-BE49-F238E27FC236}">
                  <a16:creationId xmlns:a16="http://schemas.microsoft.com/office/drawing/2014/main" id="{00000000-0008-0000-0A00-00003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17</xdr:row>
          <xdr:rowOff>66675</xdr:rowOff>
        </xdr:from>
        <xdr:to>
          <xdr:col>9</xdr:col>
          <xdr:colOff>785813</xdr:colOff>
          <xdr:row>17</xdr:row>
          <xdr:rowOff>342900</xdr:rowOff>
        </xdr:to>
        <xdr:sp macro="" textlink="">
          <xdr:nvSpPr>
            <xdr:cNvPr id="18484" name="Drop Down 52" hidden="1">
              <a:extLst>
                <a:ext uri="{63B3BB69-23CF-44E3-9099-C40C66FF867C}">
                  <a14:compatExt spid="_x0000_s18484"/>
                </a:ext>
                <a:ext uri="{FF2B5EF4-FFF2-40B4-BE49-F238E27FC236}">
                  <a16:creationId xmlns:a16="http://schemas.microsoft.com/office/drawing/2014/main" id="{00000000-0008-0000-0A00-00003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ergebnisse@lvus.de" TargetMode="Externa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5" Type="http://schemas.openxmlformats.org/officeDocument/2006/relationships/printerSettings" Target="../printerSettings/printerSettings13.bin"/><Relationship Id="rId4" Type="http://schemas.openxmlformats.org/officeDocument/2006/relationships/hyperlink" Target="mailto:ergebnisse@lvus.de"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ergebnisse@lvus.d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ergebnisse@lvus.de"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56FF-0833-4C77-86B9-D9EB71B937F1}">
  <dimension ref="A1:C13"/>
  <sheetViews>
    <sheetView workbookViewId="0">
      <selection activeCell="I3" sqref="I3"/>
    </sheetView>
  </sheetViews>
  <sheetFormatPr baseColWidth="10" defaultColWidth="11.42578125" defaultRowHeight="13.9" x14ac:dyDescent="0.4"/>
  <cols>
    <col min="1" max="2" width="27.640625" style="95" customWidth="1"/>
    <col min="3" max="3" width="30.42578125" style="95" customWidth="1"/>
    <col min="4" max="16384" width="11.42578125" style="95"/>
  </cols>
  <sheetData>
    <row r="1" spans="1:3" ht="30.75" customHeight="1" x14ac:dyDescent="0.4">
      <c r="A1" s="114" t="s">
        <v>39</v>
      </c>
      <c r="B1" s="115"/>
      <c r="C1" s="115"/>
    </row>
    <row r="2" spans="1:3" ht="51.95" customHeight="1" x14ac:dyDescent="0.4">
      <c r="A2" s="116" t="s">
        <v>87</v>
      </c>
      <c r="B2" s="117"/>
      <c r="C2" s="117"/>
    </row>
    <row r="3" spans="1:3" ht="74.25" customHeight="1" x14ac:dyDescent="0.4">
      <c r="A3" s="116" t="s">
        <v>88</v>
      </c>
      <c r="B3" s="116"/>
      <c r="C3" s="116"/>
    </row>
    <row r="4" spans="1:3" ht="80.45" customHeight="1" x14ac:dyDescent="0.55000000000000004">
      <c r="A4" s="116" t="s">
        <v>92</v>
      </c>
      <c r="B4" s="117"/>
      <c r="C4" s="117"/>
    </row>
    <row r="5" spans="1:3" ht="30.5" customHeight="1" x14ac:dyDescent="0.45">
      <c r="A5" s="118"/>
      <c r="B5" s="118"/>
      <c r="C5" s="118"/>
    </row>
    <row r="6" spans="1:3" ht="30.5" customHeight="1" x14ac:dyDescent="0.4">
      <c r="A6" s="96" t="s">
        <v>40</v>
      </c>
    </row>
    <row r="7" spans="1:3" ht="54" customHeight="1" x14ac:dyDescent="0.4">
      <c r="A7" s="119" t="s">
        <v>41</v>
      </c>
      <c r="B7" s="120"/>
      <c r="C7" s="120"/>
    </row>
    <row r="9" spans="1:3" x14ac:dyDescent="0.4">
      <c r="A9" s="97" t="s">
        <v>42</v>
      </c>
      <c r="B9" s="97" t="s">
        <v>43</v>
      </c>
    </row>
    <row r="10" spans="1:3" ht="15.4" x14ac:dyDescent="0.4">
      <c r="A10" s="98">
        <v>1379</v>
      </c>
      <c r="B10" s="98">
        <v>1380</v>
      </c>
    </row>
    <row r="11" spans="1:3" ht="15.4" x14ac:dyDescent="0.4">
      <c r="A11" s="98">
        <v>179.34</v>
      </c>
      <c r="B11" s="98">
        <v>179</v>
      </c>
    </row>
    <row r="12" spans="1:3" ht="15.4" x14ac:dyDescent="0.4">
      <c r="A12" s="98">
        <v>80.12</v>
      </c>
      <c r="B12" s="98">
        <v>80.099999999999994</v>
      </c>
    </row>
    <row r="13" spans="1:3" ht="15.4" x14ac:dyDescent="0.4">
      <c r="A13" s="98">
        <v>7.8</v>
      </c>
      <c r="B13" s="9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pageSetUpPr fitToPage="1"/>
  </sheetPr>
  <dimension ref="A1:K48"/>
  <sheetViews>
    <sheetView zoomScale="95" workbookViewId="0"/>
  </sheetViews>
  <sheetFormatPr baseColWidth="10" defaultColWidth="11.42578125" defaultRowHeight="15.4" x14ac:dyDescent="0.4"/>
  <cols>
    <col min="1" max="1" width="25.5703125" style="9" customWidth="1"/>
    <col min="2" max="2" width="30.640625" style="9" customWidth="1"/>
    <col min="3" max="3" width="10" style="9" customWidth="1"/>
    <col min="4" max="4" width="11.5703125" style="9" customWidth="1"/>
    <col min="5" max="5" width="14.35546875" style="9" bestFit="1" customWidth="1"/>
    <col min="6" max="6" width="23.35546875" style="9" customWidth="1"/>
    <col min="7" max="7" width="11" style="9" customWidth="1"/>
    <col min="8" max="8" width="15.35546875" style="9" customWidth="1"/>
    <col min="9" max="9" width="10.5703125" style="9" customWidth="1"/>
    <col min="10" max="10" width="11.42578125" style="37"/>
    <col min="11" max="11" width="11.5703125" style="9" customWidth="1"/>
    <col min="12" max="16384" width="11.42578125" style="9"/>
  </cols>
  <sheetData>
    <row r="1" spans="1:10" ht="21.95" customHeight="1" x14ac:dyDescent="0.55000000000000004">
      <c r="A1" s="5" t="s">
        <v>44</v>
      </c>
      <c r="B1" s="6"/>
      <c r="F1" s="7" t="s">
        <v>45</v>
      </c>
      <c r="G1" s="7"/>
      <c r="H1" s="8"/>
      <c r="I1" s="70" t="s">
        <v>141</v>
      </c>
    </row>
    <row r="2" spans="1:10" ht="21.95" customHeight="1" x14ac:dyDescent="0.55000000000000004">
      <c r="A2" s="5" t="s">
        <v>56</v>
      </c>
      <c r="B2" s="6"/>
      <c r="F2" s="7" t="s">
        <v>46</v>
      </c>
      <c r="G2" s="7"/>
      <c r="H2" s="8"/>
      <c r="I2" s="70" t="s">
        <v>141</v>
      </c>
    </row>
    <row r="3" spans="1:10" ht="12.5" customHeight="1" x14ac:dyDescent="0.55000000000000004">
      <c r="A3" s="5"/>
      <c r="B3" s="6"/>
      <c r="F3" s="144" t="s">
        <v>30</v>
      </c>
      <c r="G3" s="144"/>
      <c r="H3" s="144"/>
      <c r="I3" s="71">
        <v>1</v>
      </c>
    </row>
    <row r="4" spans="1:10" ht="21.95" customHeight="1" x14ac:dyDescent="0.5">
      <c r="A4" s="7" t="s">
        <v>3</v>
      </c>
      <c r="B4" s="9" t="s">
        <v>1</v>
      </c>
      <c r="E4" s="54"/>
      <c r="F4" s="26" t="s">
        <v>28</v>
      </c>
      <c r="G4" s="26"/>
      <c r="H4" s="35" t="str">
        <f>IF(I1="?","",IF(ISNUMBER(VALUE(I1)),"","Bitte nur Ziffern eingeben (numbers only)"))</f>
        <v/>
      </c>
      <c r="I4" s="25"/>
      <c r="J4" s="41"/>
    </row>
    <row r="5" spans="1:10" ht="23.1" customHeight="1" x14ac:dyDescent="0.5">
      <c r="A5" s="10" t="s">
        <v>47</v>
      </c>
      <c r="F5" s="11">
        <v>45956</v>
      </c>
      <c r="H5" s="35" t="str">
        <f>IF(I2="?","",IF(ISNUMBER(VALUE(I2)),"","Bitte nur Ziffern eingeben (numbers only)"))</f>
        <v/>
      </c>
      <c r="I5" s="8"/>
      <c r="J5" s="41"/>
    </row>
    <row r="6" spans="1:10" ht="12.5" customHeight="1" x14ac:dyDescent="0.4"/>
    <row r="7" spans="1:10" s="13" customFormat="1" ht="38.1" customHeight="1" x14ac:dyDescent="0.4">
      <c r="A7" s="149" t="s">
        <v>164</v>
      </c>
      <c r="B7" s="149"/>
      <c r="C7" s="149"/>
      <c r="D7" s="149"/>
      <c r="E7" s="149"/>
      <c r="F7" s="149"/>
      <c r="G7" s="149"/>
      <c r="H7" s="149"/>
      <c r="I7" s="149"/>
      <c r="J7" s="149"/>
    </row>
    <row r="8" spans="1:10" s="13" customFormat="1" ht="70.05" customHeight="1" x14ac:dyDescent="0.4">
      <c r="A8" s="162" t="s">
        <v>175</v>
      </c>
      <c r="B8" s="162"/>
      <c r="C8" s="162"/>
      <c r="D8" s="162"/>
      <c r="E8" s="162"/>
      <c r="F8" s="162"/>
      <c r="G8" s="162"/>
      <c r="H8" s="162"/>
      <c r="I8" s="162"/>
      <c r="J8" s="162"/>
    </row>
    <row r="9" spans="1:10" s="13" customFormat="1" ht="100.05" customHeight="1" x14ac:dyDescent="0.4">
      <c r="A9" s="164" t="s">
        <v>206</v>
      </c>
      <c r="B9" s="164"/>
      <c r="C9" s="164"/>
      <c r="D9" s="164"/>
      <c r="E9" s="164"/>
      <c r="F9" s="164"/>
      <c r="G9" s="164"/>
      <c r="H9" s="164"/>
      <c r="I9" s="164"/>
      <c r="J9" s="164"/>
    </row>
    <row r="10" spans="1:10" s="13" customFormat="1" ht="23.1" customHeight="1" x14ac:dyDescent="0.4">
      <c r="A10" s="149" t="s">
        <v>177</v>
      </c>
      <c r="B10" s="149"/>
      <c r="C10" s="149"/>
      <c r="D10" s="149"/>
      <c r="E10" s="149"/>
      <c r="F10" s="149"/>
      <c r="G10" s="149"/>
      <c r="H10" s="149"/>
      <c r="I10" s="149"/>
      <c r="J10" s="149"/>
    </row>
    <row r="11" spans="1:10" s="13" customFormat="1" ht="23.1" hidden="1" customHeight="1" x14ac:dyDescent="0.4">
      <c r="A11" s="149"/>
      <c r="B11" s="149"/>
      <c r="C11" s="149"/>
      <c r="D11" s="149"/>
      <c r="E11" s="149"/>
      <c r="F11" s="149"/>
      <c r="G11" s="149"/>
      <c r="H11" s="149"/>
      <c r="I11" s="149"/>
      <c r="J11" s="149"/>
    </row>
    <row r="12" spans="1:10" s="13" customFormat="1" ht="38.1" customHeight="1" x14ac:dyDescent="0.4">
      <c r="A12" s="149" t="s">
        <v>77</v>
      </c>
      <c r="B12" s="149"/>
      <c r="C12" s="149"/>
      <c r="D12" s="149"/>
      <c r="E12" s="149"/>
      <c r="F12" s="149"/>
      <c r="G12" s="149"/>
      <c r="H12" s="149"/>
      <c r="I12" s="149"/>
      <c r="J12" s="149"/>
    </row>
    <row r="13" spans="1:10" s="13" customFormat="1" ht="23.1" customHeight="1" x14ac:dyDescent="0.4">
      <c r="A13" s="149" t="s">
        <v>101</v>
      </c>
      <c r="B13" s="149"/>
      <c r="C13" s="149"/>
      <c r="D13" s="149"/>
      <c r="E13" s="149"/>
      <c r="F13" s="149"/>
      <c r="G13" s="149"/>
      <c r="H13" s="149"/>
      <c r="I13" s="149"/>
      <c r="J13" s="149"/>
    </row>
    <row r="14" spans="1:10" s="13" customFormat="1" ht="40.049999999999997" customHeight="1" x14ac:dyDescent="0.4">
      <c r="A14" s="149" t="s">
        <v>102</v>
      </c>
      <c r="B14" s="149"/>
      <c r="C14" s="149"/>
      <c r="D14" s="149"/>
      <c r="E14" s="149"/>
      <c r="F14" s="149"/>
      <c r="G14" s="149"/>
      <c r="H14" s="149"/>
      <c r="I14" s="149"/>
      <c r="J14" s="149"/>
    </row>
    <row r="15" spans="1:10" s="13" customFormat="1" ht="40.049999999999997" customHeight="1" x14ac:dyDescent="0.4">
      <c r="A15" s="149" t="s">
        <v>176</v>
      </c>
      <c r="B15" s="149"/>
      <c r="C15" s="149"/>
      <c r="D15" s="149"/>
      <c r="E15" s="149"/>
      <c r="F15" s="149"/>
      <c r="G15" s="149"/>
      <c r="H15" s="149"/>
      <c r="I15" s="149"/>
      <c r="J15" s="149"/>
    </row>
    <row r="16" spans="1:10" s="13" customFormat="1" ht="39.950000000000003" customHeight="1" x14ac:dyDescent="0.4">
      <c r="A16" s="145" t="s">
        <v>79</v>
      </c>
      <c r="B16" s="145"/>
      <c r="C16" s="145"/>
      <c r="D16" s="145"/>
      <c r="E16" s="145"/>
      <c r="F16" s="145"/>
      <c r="G16" s="145"/>
      <c r="H16" s="145"/>
      <c r="I16" s="145"/>
      <c r="J16" s="44"/>
    </row>
    <row r="17" spans="1:11" s="13" customFormat="1" ht="39.950000000000003" customHeight="1" x14ac:dyDescent="0.4">
      <c r="A17" s="163" t="str">
        <f>IF(OR(OR(ISBLANK(I1),I1="?"),OR(ISBLANK(I2),I2="?")),"Die Tabelle ist so nicht versandfertig. Es fehlen noch Eingaben bei Kunden-Nr. und/oder Postleitzahl. 
Nur wenn diese beiden Felder ausgefüllt sind, kann der Absender dieser Tabelle korrekt identifiziert werden.","Wichtig: Sind Ihre Eingaben bei Kunden-Nr. und Postleitzahl korrekt?")</f>
        <v>Die Tabelle ist so nicht versandfertig. Es fehlen noch Eingaben bei Kunden-Nr. und/oder Postleitzahl. 
Nur wenn diese beiden Felder ausgefüllt sind, kann der Absender dieser Tabelle korrekt identifiziert werden.</v>
      </c>
      <c r="B17" s="163"/>
      <c r="C17" s="163"/>
      <c r="D17" s="163"/>
      <c r="E17" s="163"/>
      <c r="F17" s="163"/>
      <c r="G17" s="163"/>
      <c r="H17" s="163"/>
      <c r="I17" s="163"/>
      <c r="J17" s="163"/>
    </row>
    <row r="18" spans="1:11" s="13" customFormat="1" ht="30" customHeight="1" x14ac:dyDescent="0.4">
      <c r="A18" s="12" t="s">
        <v>197</v>
      </c>
      <c r="B18" s="36"/>
      <c r="C18" s="36"/>
      <c r="D18" s="36"/>
      <c r="E18" s="36"/>
      <c r="F18" s="36"/>
      <c r="G18" s="36"/>
      <c r="H18" s="36"/>
      <c r="I18" s="148"/>
      <c r="J18" s="148"/>
    </row>
    <row r="19" spans="1:11" ht="10.35" customHeight="1" x14ac:dyDescent="0.4"/>
    <row r="20" spans="1:11" s="21" customFormat="1" ht="36" customHeight="1" x14ac:dyDescent="0.45">
      <c r="A20" s="21" t="s">
        <v>58</v>
      </c>
      <c r="B20" s="22" t="s">
        <v>50</v>
      </c>
      <c r="C20" s="49" t="s">
        <v>59</v>
      </c>
      <c r="D20" s="49" t="s">
        <v>78</v>
      </c>
      <c r="E20" s="22" t="s">
        <v>60</v>
      </c>
      <c r="F20" s="21" t="s">
        <v>48</v>
      </c>
      <c r="G20" s="21" t="s">
        <v>65</v>
      </c>
      <c r="H20" s="22" t="s">
        <v>70</v>
      </c>
      <c r="I20" s="147" t="s">
        <v>71</v>
      </c>
      <c r="J20" s="147"/>
    </row>
    <row r="21" spans="1:11" s="21" customFormat="1" ht="8.25" customHeight="1" x14ac:dyDescent="0.45">
      <c r="B21" s="49"/>
      <c r="C21" s="22"/>
      <c r="D21" s="22"/>
      <c r="E21" s="22"/>
      <c r="F21" s="24"/>
      <c r="H21" s="49"/>
      <c r="I21" s="49"/>
      <c r="J21" s="42"/>
    </row>
    <row r="22" spans="1:11" s="21" customFormat="1" ht="20.100000000000001" customHeight="1" x14ac:dyDescent="0.45">
      <c r="A22" s="45" t="s">
        <v>161</v>
      </c>
      <c r="B22" s="52">
        <v>10</v>
      </c>
      <c r="C22" s="68"/>
      <c r="D22" s="68"/>
      <c r="E22" s="69"/>
      <c r="F22" s="53">
        <v>16</v>
      </c>
      <c r="G22" s="67"/>
      <c r="H22" s="55">
        <v>25</v>
      </c>
      <c r="I22" s="56">
        <v>6</v>
      </c>
      <c r="J22" s="43"/>
      <c r="K22" s="24"/>
    </row>
    <row r="23" spans="1:11" s="21" customFormat="1" ht="20.100000000000001" customHeight="1" x14ac:dyDescent="0.45">
      <c r="A23" s="45" t="s">
        <v>123</v>
      </c>
      <c r="B23" s="52">
        <v>10</v>
      </c>
      <c r="C23" s="68"/>
      <c r="D23" s="68"/>
      <c r="E23" s="69"/>
      <c r="F23" s="53">
        <v>16</v>
      </c>
      <c r="G23" s="67"/>
      <c r="H23" s="55">
        <v>25</v>
      </c>
      <c r="I23" s="56">
        <v>6</v>
      </c>
      <c r="J23" s="43"/>
      <c r="K23" s="24"/>
    </row>
    <row r="24" spans="1:11" s="21" customFormat="1" ht="20.100000000000001" customHeight="1" x14ac:dyDescent="0.45">
      <c r="A24" s="45" t="s">
        <v>192</v>
      </c>
      <c r="B24" s="52">
        <v>10</v>
      </c>
      <c r="C24" s="68"/>
      <c r="D24" s="68"/>
      <c r="E24" s="69"/>
      <c r="F24" s="53">
        <v>16</v>
      </c>
      <c r="G24" s="67"/>
      <c r="H24" s="55">
        <v>25</v>
      </c>
      <c r="I24" s="52">
        <v>6</v>
      </c>
      <c r="J24" s="37"/>
      <c r="K24" s="24"/>
    </row>
    <row r="25" spans="1:11" s="21" customFormat="1" ht="20.100000000000001" customHeight="1" x14ac:dyDescent="0.45">
      <c r="A25" s="15" t="s">
        <v>124</v>
      </c>
      <c r="B25" s="52">
        <v>10</v>
      </c>
      <c r="C25" s="68"/>
      <c r="D25" s="68"/>
      <c r="E25" s="69"/>
      <c r="F25" s="53">
        <v>16</v>
      </c>
      <c r="G25" s="67"/>
      <c r="H25" s="55">
        <v>25</v>
      </c>
      <c r="I25" s="52">
        <v>6</v>
      </c>
      <c r="J25" s="37"/>
      <c r="K25" s="24"/>
    </row>
    <row r="26" spans="1:11" s="21" customFormat="1" ht="20.100000000000001" customHeight="1" x14ac:dyDescent="0.45">
      <c r="A26" s="45" t="s">
        <v>193</v>
      </c>
      <c r="B26" s="52">
        <v>10</v>
      </c>
      <c r="C26" s="68"/>
      <c r="D26" s="68"/>
      <c r="E26" s="69"/>
      <c r="F26" s="53">
        <v>16</v>
      </c>
      <c r="G26" s="67"/>
      <c r="H26" s="55">
        <v>25</v>
      </c>
      <c r="I26" s="52">
        <v>6</v>
      </c>
      <c r="J26" s="37"/>
      <c r="K26" s="24"/>
    </row>
    <row r="27" spans="1:11" s="21" customFormat="1" ht="20.100000000000001" customHeight="1" x14ac:dyDescent="0.45">
      <c r="A27" s="15" t="s">
        <v>125</v>
      </c>
      <c r="B27" s="52">
        <v>10</v>
      </c>
      <c r="C27" s="68"/>
      <c r="D27" s="68"/>
      <c r="E27" s="69"/>
      <c r="F27" s="53">
        <v>16</v>
      </c>
      <c r="G27" s="67"/>
      <c r="H27" s="55">
        <v>25</v>
      </c>
      <c r="I27" s="52">
        <v>6</v>
      </c>
      <c r="J27" s="37"/>
      <c r="K27" s="24"/>
    </row>
    <row r="28" spans="1:11" s="21" customFormat="1" ht="20.100000000000001" customHeight="1" x14ac:dyDescent="0.45">
      <c r="A28" s="45" t="s">
        <v>194</v>
      </c>
      <c r="B28" s="52">
        <v>10</v>
      </c>
      <c r="C28" s="68"/>
      <c r="D28" s="68"/>
      <c r="E28" s="69"/>
      <c r="F28" s="53">
        <v>16</v>
      </c>
      <c r="G28" s="67"/>
      <c r="H28" s="55">
        <v>25</v>
      </c>
      <c r="I28" s="52">
        <v>6</v>
      </c>
      <c r="J28" s="37"/>
      <c r="K28" s="24"/>
    </row>
    <row r="29" spans="1:11" s="21" customFormat="1" ht="20.100000000000001" customHeight="1" x14ac:dyDescent="0.45">
      <c r="A29" s="15" t="s">
        <v>126</v>
      </c>
      <c r="B29" s="52">
        <v>10</v>
      </c>
      <c r="C29" s="68"/>
      <c r="D29" s="68"/>
      <c r="E29" s="69"/>
      <c r="F29" s="53">
        <v>16</v>
      </c>
      <c r="G29" s="67"/>
      <c r="H29" s="55">
        <v>25</v>
      </c>
      <c r="I29" s="52">
        <v>6</v>
      </c>
      <c r="J29" s="37"/>
      <c r="K29" s="24"/>
    </row>
    <row r="30" spans="1:11" s="21" customFormat="1" ht="20.100000000000001" customHeight="1" x14ac:dyDescent="0.45">
      <c r="A30" s="45" t="s">
        <v>195</v>
      </c>
      <c r="B30" s="52">
        <v>10</v>
      </c>
      <c r="C30" s="68"/>
      <c r="D30" s="68"/>
      <c r="E30" s="69"/>
      <c r="F30" s="53">
        <v>16</v>
      </c>
      <c r="G30" s="67"/>
      <c r="H30" s="55">
        <v>25</v>
      </c>
      <c r="I30" s="52">
        <v>6</v>
      </c>
      <c r="J30" s="37"/>
      <c r="K30" s="24"/>
    </row>
    <row r="31" spans="1:11" s="21" customFormat="1" ht="20.100000000000001" customHeight="1" x14ac:dyDescent="0.45">
      <c r="A31" s="15" t="s">
        <v>127</v>
      </c>
      <c r="B31" s="52">
        <v>10</v>
      </c>
      <c r="C31" s="68"/>
      <c r="D31" s="68"/>
      <c r="E31" s="69"/>
      <c r="F31" s="53">
        <v>16</v>
      </c>
      <c r="G31" s="67"/>
      <c r="H31" s="55">
        <v>25</v>
      </c>
      <c r="I31" s="52">
        <v>6</v>
      </c>
      <c r="J31" s="37"/>
      <c r="K31" s="24"/>
    </row>
    <row r="32" spans="1:11" s="21" customFormat="1" ht="20.100000000000001" customHeight="1" x14ac:dyDescent="0.45">
      <c r="A32" s="45" t="s">
        <v>162</v>
      </c>
      <c r="B32" s="52">
        <v>10</v>
      </c>
      <c r="C32" s="68"/>
      <c r="D32" s="68"/>
      <c r="E32" s="69"/>
      <c r="F32" s="53">
        <v>16</v>
      </c>
      <c r="G32" s="67"/>
      <c r="H32" s="55">
        <v>25</v>
      </c>
      <c r="I32" s="52">
        <v>6</v>
      </c>
      <c r="J32" s="37"/>
      <c r="K32" s="24"/>
    </row>
    <row r="33" spans="1:11" s="21" customFormat="1" ht="20.100000000000001" customHeight="1" x14ac:dyDescent="0.45">
      <c r="A33" s="15" t="s">
        <v>128</v>
      </c>
      <c r="B33" s="52">
        <v>10</v>
      </c>
      <c r="C33" s="68"/>
      <c r="D33" s="68"/>
      <c r="E33" s="69"/>
      <c r="F33" s="53">
        <v>16</v>
      </c>
      <c r="G33" s="67"/>
      <c r="H33" s="55">
        <v>25</v>
      </c>
      <c r="I33" s="52">
        <v>6</v>
      </c>
      <c r="J33" s="37"/>
      <c r="K33" s="24"/>
    </row>
    <row r="34" spans="1:11" s="21" customFormat="1" ht="10.35" customHeight="1" x14ac:dyDescent="0.45">
      <c r="A34" s="23"/>
      <c r="B34" s="146"/>
      <c r="C34" s="146"/>
      <c r="D34" s="23"/>
      <c r="F34" s="24"/>
      <c r="H34" s="42"/>
      <c r="I34" s="24"/>
      <c r="J34" s="37"/>
    </row>
    <row r="35" spans="1:11" s="21" customFormat="1" ht="10.35" customHeight="1" thickBot="1" x14ac:dyDescent="0.5">
      <c r="A35" s="50"/>
      <c r="B35" s="50"/>
      <c r="C35" s="50"/>
      <c r="D35" s="50"/>
      <c r="H35" s="36"/>
      <c r="I35" s="24"/>
      <c r="J35" s="37"/>
    </row>
    <row r="36" spans="1:11" ht="15.75" thickBot="1" x14ac:dyDescent="0.5">
      <c r="A36" s="80"/>
      <c r="B36" s="81" t="s">
        <v>72</v>
      </c>
      <c r="C36" s="156" t="s">
        <v>187</v>
      </c>
      <c r="D36" s="156"/>
      <c r="E36" s="156"/>
      <c r="F36" s="156"/>
      <c r="G36" s="156"/>
      <c r="H36" s="156"/>
      <c r="I36" s="156"/>
      <c r="J36" s="157"/>
    </row>
    <row r="37" spans="1:11" ht="20.100000000000001" customHeight="1" x14ac:dyDescent="0.45">
      <c r="A37" s="77" t="s">
        <v>76</v>
      </c>
      <c r="B37" s="82"/>
      <c r="C37" s="150"/>
      <c r="D37" s="150"/>
      <c r="E37" s="150"/>
      <c r="F37" s="150"/>
      <c r="G37" s="150"/>
      <c r="H37" s="150"/>
      <c r="I37" s="150"/>
      <c r="J37" s="151"/>
    </row>
    <row r="38" spans="1:11" ht="20.100000000000001" customHeight="1" x14ac:dyDescent="0.4">
      <c r="A38" s="78"/>
      <c r="B38" s="82"/>
      <c r="C38" s="150"/>
      <c r="D38" s="150"/>
      <c r="E38" s="150"/>
      <c r="F38" s="150"/>
      <c r="G38" s="150"/>
      <c r="H38" s="150"/>
      <c r="I38" s="150"/>
      <c r="J38" s="151"/>
    </row>
    <row r="39" spans="1:11" ht="9.9499999999999993" customHeight="1" x14ac:dyDescent="0.4">
      <c r="A39" s="78"/>
      <c r="C39" s="152"/>
      <c r="D39" s="152"/>
      <c r="E39" s="152"/>
      <c r="F39" s="152"/>
      <c r="G39" s="152"/>
      <c r="H39" s="152"/>
      <c r="I39" s="152"/>
      <c r="J39" s="153"/>
    </row>
    <row r="40" spans="1:11" ht="20.100000000000001" customHeight="1" x14ac:dyDescent="0.45">
      <c r="A40" s="84" t="s">
        <v>74</v>
      </c>
      <c r="B40" s="85"/>
      <c r="C40" s="165"/>
      <c r="D40" s="165"/>
      <c r="E40" s="165"/>
      <c r="F40" s="165"/>
      <c r="G40" s="165"/>
      <c r="H40" s="165"/>
      <c r="I40" s="165"/>
      <c r="J40" s="166"/>
    </row>
    <row r="41" spans="1:11" ht="20.100000000000001" customHeight="1" x14ac:dyDescent="0.4">
      <c r="A41" s="78"/>
      <c r="B41" s="82"/>
      <c r="C41" s="150"/>
      <c r="D41" s="150"/>
      <c r="E41" s="150"/>
      <c r="F41" s="150"/>
      <c r="G41" s="150"/>
      <c r="H41" s="150"/>
      <c r="I41" s="150"/>
      <c r="J41" s="151"/>
    </row>
    <row r="42" spans="1:11" ht="20.100000000000001" customHeight="1" x14ac:dyDescent="0.4">
      <c r="A42" s="78"/>
      <c r="B42" s="82"/>
      <c r="C42" s="150"/>
      <c r="D42" s="150"/>
      <c r="E42" s="150"/>
      <c r="F42" s="150"/>
      <c r="G42" s="150"/>
      <c r="H42" s="150"/>
      <c r="I42" s="150"/>
      <c r="J42" s="151"/>
    </row>
    <row r="43" spans="1:11" ht="20.100000000000001" customHeight="1" x14ac:dyDescent="0.4">
      <c r="A43" s="78"/>
      <c r="B43" s="82"/>
      <c r="C43" s="150"/>
      <c r="D43" s="150"/>
      <c r="E43" s="150"/>
      <c r="F43" s="150"/>
      <c r="G43" s="150"/>
      <c r="H43" s="150"/>
      <c r="I43" s="150"/>
      <c r="J43" s="151"/>
    </row>
    <row r="44" spans="1:11" ht="9.9499999999999993" customHeight="1" x14ac:dyDescent="0.4">
      <c r="A44" s="78"/>
      <c r="C44" s="152"/>
      <c r="D44" s="154"/>
      <c r="E44" s="154"/>
      <c r="F44" s="154"/>
      <c r="G44" s="154"/>
      <c r="H44" s="154"/>
      <c r="I44" s="154"/>
      <c r="J44" s="155"/>
    </row>
    <row r="45" spans="1:11" ht="20.100000000000001" customHeight="1" x14ac:dyDescent="0.45">
      <c r="A45" s="84" t="s">
        <v>75</v>
      </c>
      <c r="B45" s="85"/>
      <c r="C45" s="142"/>
      <c r="D45" s="142"/>
      <c r="E45" s="142"/>
      <c r="F45" s="142"/>
      <c r="G45" s="142"/>
      <c r="H45" s="142"/>
      <c r="I45" s="142"/>
      <c r="J45" s="143"/>
    </row>
    <row r="46" spans="1:11" ht="20.100000000000001" customHeight="1" x14ac:dyDescent="0.4">
      <c r="A46" s="78"/>
      <c r="B46" s="82"/>
      <c r="C46" s="158"/>
      <c r="D46" s="158"/>
      <c r="E46" s="158"/>
      <c r="F46" s="158"/>
      <c r="G46" s="158"/>
      <c r="H46" s="158"/>
      <c r="I46" s="158"/>
      <c r="J46" s="159"/>
    </row>
    <row r="47" spans="1:11" ht="20.100000000000001" customHeight="1" x14ac:dyDescent="0.4">
      <c r="A47" s="78"/>
      <c r="B47" s="82"/>
      <c r="C47" s="158"/>
      <c r="D47" s="158"/>
      <c r="E47" s="158"/>
      <c r="F47" s="158"/>
      <c r="G47" s="158"/>
      <c r="H47" s="158"/>
      <c r="I47" s="158"/>
      <c r="J47" s="159"/>
    </row>
    <row r="48" spans="1:11" ht="20.100000000000001" customHeight="1" thickBot="1" x14ac:dyDescent="0.45">
      <c r="A48" s="79"/>
      <c r="B48" s="83"/>
      <c r="C48" s="160"/>
      <c r="D48" s="160"/>
      <c r="E48" s="160"/>
      <c r="F48" s="160"/>
      <c r="G48" s="160"/>
      <c r="H48" s="160"/>
      <c r="I48" s="160"/>
      <c r="J48" s="161"/>
    </row>
  </sheetData>
  <sheetProtection algorithmName="SHA-512" hashValue="x8H703Lp7hzqtWiNdgbiYVMBYvyMLZ0OzpG/HVcGNERVpJXwHldXbYN6UVxRxSjPsub37SySB+7TbI6Dkj4Ypg==" saltValue="hcVLWl4GVFFQek62sQ1izw==" spinCount="100000" sheet="1" objects="1" scenarios="1"/>
  <mergeCells count="28">
    <mergeCell ref="C46:J46"/>
    <mergeCell ref="C48:J48"/>
    <mergeCell ref="A8:J8"/>
    <mergeCell ref="A11:J11"/>
    <mergeCell ref="A12:J12"/>
    <mergeCell ref="A13:J13"/>
    <mergeCell ref="C37:J37"/>
    <mergeCell ref="C38:J38"/>
    <mergeCell ref="A10:J10"/>
    <mergeCell ref="A17:J17"/>
    <mergeCell ref="A9:J9"/>
    <mergeCell ref="C40:J40"/>
    <mergeCell ref="A15:J15"/>
    <mergeCell ref="C42:J42"/>
    <mergeCell ref="C47:J47"/>
    <mergeCell ref="C43:J43"/>
    <mergeCell ref="C45:J45"/>
    <mergeCell ref="F3:H3"/>
    <mergeCell ref="A16:I16"/>
    <mergeCell ref="B34:C34"/>
    <mergeCell ref="I20:J20"/>
    <mergeCell ref="I18:J18"/>
    <mergeCell ref="A14:J14"/>
    <mergeCell ref="A7:J7"/>
    <mergeCell ref="C41:J41"/>
    <mergeCell ref="C39:J39"/>
    <mergeCell ref="C44:J44"/>
    <mergeCell ref="C36:J36"/>
  </mergeCells>
  <phoneticPr fontId="0" type="noConversion"/>
  <conditionalFormatting sqref="A37">
    <cfRule type="expression" dxfId="23" priority="7" stopIfTrue="1">
      <formula>COUNTIF($F$22:$F$33,13)&gt;0</formula>
    </cfRule>
  </conditionalFormatting>
  <conditionalFormatting sqref="A40">
    <cfRule type="expression" dxfId="22" priority="10" stopIfTrue="1">
      <formula>COUNTIF($H$22:$H$33,17)&gt;0</formula>
    </cfRule>
  </conditionalFormatting>
  <conditionalFormatting sqref="A45">
    <cfRule type="expression" dxfId="21" priority="9" stopIfTrue="1">
      <formula>COUNTIF($I$22:$I$33,4)</formula>
    </cfRule>
  </conditionalFormatting>
  <conditionalFormatting sqref="B37:B38">
    <cfRule type="expression" dxfId="20" priority="12" stopIfTrue="1">
      <formula>COUNTIF($F$22:$F$33,15)&gt;0</formula>
    </cfRule>
  </conditionalFormatting>
  <conditionalFormatting sqref="B40:B43">
    <cfRule type="expression" dxfId="19" priority="13" stopIfTrue="1">
      <formula>COUNTIF($H$22:$H$33,23)&gt;0</formula>
    </cfRule>
  </conditionalFormatting>
  <conditionalFormatting sqref="B45:B48">
    <cfRule type="expression" dxfId="18" priority="15" stopIfTrue="1">
      <formula>COUNTIF($I$22:$I$33,5)&gt;0</formula>
    </cfRule>
  </conditionalFormatting>
  <conditionalFormatting sqref="C37:J38">
    <cfRule type="expression" dxfId="17" priority="8" stopIfTrue="1">
      <formula>COUNTIF($F$22:$F$33,13)&gt;0</formula>
    </cfRule>
  </conditionalFormatting>
  <conditionalFormatting sqref="C40:J43">
    <cfRule type="expression" dxfId="16" priority="11" stopIfTrue="1">
      <formula>COUNTIF($H$22:$H$33,17)&gt;0</formula>
    </cfRule>
  </conditionalFormatting>
  <conditionalFormatting sqref="C45:J48">
    <cfRule type="expression" dxfId="15" priority="14" stopIfTrue="1">
      <formula>COUNTIF($I$22:$I$33,4)&gt;0</formula>
    </cfRule>
  </conditionalFormatting>
  <conditionalFormatting sqref="E22:E33">
    <cfRule type="expression" dxfId="14" priority="6" stopIfTrue="1">
      <formula>(B22+C22)&lt;8</formula>
    </cfRule>
  </conditionalFormatting>
  <conditionalFormatting sqref="H22">
    <cfRule type="expression" dxfId="13" priority="5" stopIfTrue="1">
      <formula>(B22+C22)&lt;8</formula>
    </cfRule>
  </conditionalFormatting>
  <conditionalFormatting sqref="I22:I23">
    <cfRule type="expression" dxfId="12" priority="3" stopIfTrue="1">
      <formula>$H$22-$J$22=1</formula>
    </cfRule>
  </conditionalFormatting>
  <conditionalFormatting sqref="I24:I35">
    <cfRule type="cellIs" dxfId="11" priority="2" stopIfTrue="1" operator="equal">
      <formula>10</formula>
    </cfRule>
  </conditionalFormatting>
  <conditionalFormatting sqref="J22:J33">
    <cfRule type="cellIs" dxfId="10" priority="1" stopIfTrue="1" operator="equal">
      <formula>6</formula>
    </cfRule>
  </conditionalFormatting>
  <conditionalFormatting sqref="K22:K33">
    <cfRule type="cellIs" dxfId="9" priority="4" stopIfTrue="1" operator="equal">
      <formula>15</formula>
    </cfRule>
  </conditionalFormatting>
  <hyperlinks>
    <hyperlink ref="B4" r:id="rId1" xr:uid="{00000000-0004-0000-0800-000000000000}"/>
  </hyperlinks>
  <pageMargins left="0.51181102362204722" right="0.51181102362204722" top="0.6692913385826772" bottom="0.39370078740157483" header="0.31496062992125984" footer="0.23622047244094491"/>
  <pageSetup paperSize="9" scale="84" fitToHeight="2"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8436" r:id="rId5" name="Drop Down 4">
              <controlPr locked="0" defaultSize="0" autoLine="0" autoPict="0">
                <anchor moveWithCells="1">
                  <from>
                    <xdr:col>1</xdr:col>
                    <xdr:colOff>38100</xdr:colOff>
                    <xdr:row>21</xdr:row>
                    <xdr:rowOff>9525</xdr:rowOff>
                  </from>
                  <to>
                    <xdr:col>1</xdr:col>
                    <xdr:colOff>2181225</xdr:colOff>
                    <xdr:row>21</xdr:row>
                    <xdr:rowOff>228600</xdr:rowOff>
                  </to>
                </anchor>
              </controlPr>
            </control>
          </mc:Choice>
        </mc:AlternateContent>
        <mc:AlternateContent xmlns:mc="http://schemas.openxmlformats.org/markup-compatibility/2006">
          <mc:Choice Requires="x14">
            <control shapeId="18437" r:id="rId6" name="Drop Down 5">
              <controlPr locked="0" defaultSize="0" autoLine="0" autoPict="0">
                <anchor moveWithCells="1">
                  <from>
                    <xdr:col>1</xdr:col>
                    <xdr:colOff>38100</xdr:colOff>
                    <xdr:row>22</xdr:row>
                    <xdr:rowOff>9525</xdr:rowOff>
                  </from>
                  <to>
                    <xdr:col>1</xdr:col>
                    <xdr:colOff>2181225</xdr:colOff>
                    <xdr:row>22</xdr:row>
                    <xdr:rowOff>228600</xdr:rowOff>
                  </to>
                </anchor>
              </controlPr>
            </control>
          </mc:Choice>
        </mc:AlternateContent>
        <mc:AlternateContent xmlns:mc="http://schemas.openxmlformats.org/markup-compatibility/2006">
          <mc:Choice Requires="x14">
            <control shapeId="18438" r:id="rId7" name="Drop Down 6">
              <controlPr locked="0" defaultSize="0" autoLine="0" autoPict="0">
                <anchor moveWithCells="1">
                  <from>
                    <xdr:col>1</xdr:col>
                    <xdr:colOff>38100</xdr:colOff>
                    <xdr:row>23</xdr:row>
                    <xdr:rowOff>23813</xdr:rowOff>
                  </from>
                  <to>
                    <xdr:col>1</xdr:col>
                    <xdr:colOff>2181225</xdr:colOff>
                    <xdr:row>23</xdr:row>
                    <xdr:rowOff>228600</xdr:rowOff>
                  </to>
                </anchor>
              </controlPr>
            </control>
          </mc:Choice>
        </mc:AlternateContent>
        <mc:AlternateContent xmlns:mc="http://schemas.openxmlformats.org/markup-compatibility/2006">
          <mc:Choice Requires="x14">
            <control shapeId="18439" r:id="rId8" name="Drop Down 7">
              <controlPr locked="0" defaultSize="0" autoLine="0" autoPict="0">
                <anchor moveWithCells="1">
                  <from>
                    <xdr:col>1</xdr:col>
                    <xdr:colOff>38100</xdr:colOff>
                    <xdr:row>24</xdr:row>
                    <xdr:rowOff>28575</xdr:rowOff>
                  </from>
                  <to>
                    <xdr:col>1</xdr:col>
                    <xdr:colOff>2181225</xdr:colOff>
                    <xdr:row>24</xdr:row>
                    <xdr:rowOff>238125</xdr:rowOff>
                  </to>
                </anchor>
              </controlPr>
            </control>
          </mc:Choice>
        </mc:AlternateContent>
        <mc:AlternateContent xmlns:mc="http://schemas.openxmlformats.org/markup-compatibility/2006">
          <mc:Choice Requires="x14">
            <control shapeId="18440" r:id="rId9" name="Drop Down 8">
              <controlPr locked="0" defaultSize="0" autoLine="0" autoPict="0">
                <anchor moveWithCells="1">
                  <from>
                    <xdr:col>1</xdr:col>
                    <xdr:colOff>38100</xdr:colOff>
                    <xdr:row>25</xdr:row>
                    <xdr:rowOff>28575</xdr:rowOff>
                  </from>
                  <to>
                    <xdr:col>1</xdr:col>
                    <xdr:colOff>2181225</xdr:colOff>
                    <xdr:row>26</xdr:row>
                    <xdr:rowOff>0</xdr:rowOff>
                  </to>
                </anchor>
              </controlPr>
            </control>
          </mc:Choice>
        </mc:AlternateContent>
        <mc:AlternateContent xmlns:mc="http://schemas.openxmlformats.org/markup-compatibility/2006">
          <mc:Choice Requires="x14">
            <control shapeId="18441" r:id="rId10" name="Drop Down 9">
              <controlPr locked="0" defaultSize="0" autoLine="0" autoPict="0">
                <anchor moveWithCells="1">
                  <from>
                    <xdr:col>5</xdr:col>
                    <xdr:colOff>9525</xdr:colOff>
                    <xdr:row>20</xdr:row>
                    <xdr:rowOff>85725</xdr:rowOff>
                  </from>
                  <to>
                    <xdr:col>6</xdr:col>
                    <xdr:colOff>9525</xdr:colOff>
                    <xdr:row>21</xdr:row>
                    <xdr:rowOff>228600</xdr:rowOff>
                  </to>
                </anchor>
              </controlPr>
            </control>
          </mc:Choice>
        </mc:AlternateContent>
        <mc:AlternateContent xmlns:mc="http://schemas.openxmlformats.org/markup-compatibility/2006">
          <mc:Choice Requires="x14">
            <control shapeId="18442" r:id="rId11" name="Drop Down 10">
              <controlPr locked="0" defaultSize="0" autoLine="0" autoPict="0">
                <anchor moveWithCells="1">
                  <from>
                    <xdr:col>5</xdr:col>
                    <xdr:colOff>9525</xdr:colOff>
                    <xdr:row>21</xdr:row>
                    <xdr:rowOff>228600</xdr:rowOff>
                  </from>
                  <to>
                    <xdr:col>6</xdr:col>
                    <xdr:colOff>9525</xdr:colOff>
                    <xdr:row>22</xdr:row>
                    <xdr:rowOff>228600</xdr:rowOff>
                  </to>
                </anchor>
              </controlPr>
            </control>
          </mc:Choice>
        </mc:AlternateContent>
        <mc:AlternateContent xmlns:mc="http://schemas.openxmlformats.org/markup-compatibility/2006">
          <mc:Choice Requires="x14">
            <control shapeId="18443" r:id="rId12" name="Drop Down 11">
              <controlPr locked="0" defaultSize="0" autoLine="0" autoPict="0">
                <anchor moveWithCells="1">
                  <from>
                    <xdr:col>5</xdr:col>
                    <xdr:colOff>9525</xdr:colOff>
                    <xdr:row>22</xdr:row>
                    <xdr:rowOff>228600</xdr:rowOff>
                  </from>
                  <to>
                    <xdr:col>6</xdr:col>
                    <xdr:colOff>9525</xdr:colOff>
                    <xdr:row>23</xdr:row>
                    <xdr:rowOff>228600</xdr:rowOff>
                  </to>
                </anchor>
              </controlPr>
            </control>
          </mc:Choice>
        </mc:AlternateContent>
        <mc:AlternateContent xmlns:mc="http://schemas.openxmlformats.org/markup-compatibility/2006">
          <mc:Choice Requires="x14">
            <control shapeId="18444" r:id="rId13" name="Drop Down 12">
              <controlPr locked="0" defaultSize="0" autoLine="0" autoPict="0">
                <anchor moveWithCells="1">
                  <from>
                    <xdr:col>5</xdr:col>
                    <xdr:colOff>9525</xdr:colOff>
                    <xdr:row>23</xdr:row>
                    <xdr:rowOff>228600</xdr:rowOff>
                  </from>
                  <to>
                    <xdr:col>6</xdr:col>
                    <xdr:colOff>9525</xdr:colOff>
                    <xdr:row>24</xdr:row>
                    <xdr:rowOff>228600</xdr:rowOff>
                  </to>
                </anchor>
              </controlPr>
            </control>
          </mc:Choice>
        </mc:AlternateContent>
        <mc:AlternateContent xmlns:mc="http://schemas.openxmlformats.org/markup-compatibility/2006">
          <mc:Choice Requires="x14">
            <control shapeId="18445" r:id="rId14" name="Drop Down 13">
              <controlPr locked="0" defaultSize="0" autoLine="0" autoPict="0">
                <anchor moveWithCells="1">
                  <from>
                    <xdr:col>5</xdr:col>
                    <xdr:colOff>9525</xdr:colOff>
                    <xdr:row>24</xdr:row>
                    <xdr:rowOff>228600</xdr:rowOff>
                  </from>
                  <to>
                    <xdr:col>6</xdr:col>
                    <xdr:colOff>9525</xdr:colOff>
                    <xdr:row>25</xdr:row>
                    <xdr:rowOff>228600</xdr:rowOff>
                  </to>
                </anchor>
              </controlPr>
            </control>
          </mc:Choice>
        </mc:AlternateContent>
        <mc:AlternateContent xmlns:mc="http://schemas.openxmlformats.org/markup-compatibility/2006">
          <mc:Choice Requires="x14">
            <control shapeId="18446" r:id="rId15" name="Drop Down 14">
              <controlPr locked="0" defaultSize="0" autoLine="0" autoPict="0">
                <anchor moveWithCells="1">
                  <from>
                    <xdr:col>1</xdr:col>
                    <xdr:colOff>38100</xdr:colOff>
                    <xdr:row>26</xdr:row>
                    <xdr:rowOff>23813</xdr:rowOff>
                  </from>
                  <to>
                    <xdr:col>1</xdr:col>
                    <xdr:colOff>2181225</xdr:colOff>
                    <xdr:row>26</xdr:row>
                    <xdr:rowOff>228600</xdr:rowOff>
                  </to>
                </anchor>
              </controlPr>
            </control>
          </mc:Choice>
        </mc:AlternateContent>
        <mc:AlternateContent xmlns:mc="http://schemas.openxmlformats.org/markup-compatibility/2006">
          <mc:Choice Requires="x14">
            <control shapeId="18447" r:id="rId16" name="Drop Down 15">
              <controlPr locked="0" defaultSize="0" autoLine="0" autoPict="0">
                <anchor moveWithCells="1">
                  <from>
                    <xdr:col>1</xdr:col>
                    <xdr:colOff>38100</xdr:colOff>
                    <xdr:row>26</xdr:row>
                    <xdr:rowOff>238125</xdr:rowOff>
                  </from>
                  <to>
                    <xdr:col>1</xdr:col>
                    <xdr:colOff>2181225</xdr:colOff>
                    <xdr:row>27</xdr:row>
                    <xdr:rowOff>228600</xdr:rowOff>
                  </to>
                </anchor>
              </controlPr>
            </control>
          </mc:Choice>
        </mc:AlternateContent>
        <mc:AlternateContent xmlns:mc="http://schemas.openxmlformats.org/markup-compatibility/2006">
          <mc:Choice Requires="x14">
            <control shapeId="18448" r:id="rId17" name="Drop Down 16">
              <controlPr locked="0" defaultSize="0" autoLine="0" autoPict="0">
                <anchor moveWithCells="1">
                  <from>
                    <xdr:col>1</xdr:col>
                    <xdr:colOff>38100</xdr:colOff>
                    <xdr:row>28</xdr:row>
                    <xdr:rowOff>23813</xdr:rowOff>
                  </from>
                  <to>
                    <xdr:col>1</xdr:col>
                    <xdr:colOff>2181225</xdr:colOff>
                    <xdr:row>28</xdr:row>
                    <xdr:rowOff>228600</xdr:rowOff>
                  </to>
                </anchor>
              </controlPr>
            </control>
          </mc:Choice>
        </mc:AlternateContent>
        <mc:AlternateContent xmlns:mc="http://schemas.openxmlformats.org/markup-compatibility/2006">
          <mc:Choice Requires="x14">
            <control shapeId="18449" r:id="rId18" name="Drop Down 17">
              <controlPr locked="0" defaultSize="0" autoLine="0" autoPict="0">
                <anchor moveWithCells="1">
                  <from>
                    <xdr:col>1</xdr:col>
                    <xdr:colOff>28575</xdr:colOff>
                    <xdr:row>29</xdr:row>
                    <xdr:rowOff>9525</xdr:rowOff>
                  </from>
                  <to>
                    <xdr:col>1</xdr:col>
                    <xdr:colOff>2171700</xdr:colOff>
                    <xdr:row>29</xdr:row>
                    <xdr:rowOff>228600</xdr:rowOff>
                  </to>
                </anchor>
              </controlPr>
            </control>
          </mc:Choice>
        </mc:AlternateContent>
        <mc:AlternateContent xmlns:mc="http://schemas.openxmlformats.org/markup-compatibility/2006">
          <mc:Choice Requires="x14">
            <control shapeId="18450" r:id="rId19" name="Drop Down 18">
              <controlPr locked="0" defaultSize="0" autoLine="0" autoPict="0">
                <anchor moveWithCells="1">
                  <from>
                    <xdr:col>1</xdr:col>
                    <xdr:colOff>28575</xdr:colOff>
                    <xdr:row>30</xdr:row>
                    <xdr:rowOff>23813</xdr:rowOff>
                  </from>
                  <to>
                    <xdr:col>1</xdr:col>
                    <xdr:colOff>2162175</xdr:colOff>
                    <xdr:row>30</xdr:row>
                    <xdr:rowOff>238125</xdr:rowOff>
                  </to>
                </anchor>
              </controlPr>
            </control>
          </mc:Choice>
        </mc:AlternateContent>
        <mc:AlternateContent xmlns:mc="http://schemas.openxmlformats.org/markup-compatibility/2006">
          <mc:Choice Requires="x14">
            <control shapeId="18451" r:id="rId20" name="Drop Down 19">
              <controlPr locked="0" defaultSize="0" autoLine="0" autoPict="0">
                <anchor moveWithCells="1">
                  <from>
                    <xdr:col>1</xdr:col>
                    <xdr:colOff>28575</xdr:colOff>
                    <xdr:row>31</xdr:row>
                    <xdr:rowOff>9525</xdr:rowOff>
                  </from>
                  <to>
                    <xdr:col>1</xdr:col>
                    <xdr:colOff>2162175</xdr:colOff>
                    <xdr:row>31</xdr:row>
                    <xdr:rowOff>228600</xdr:rowOff>
                  </to>
                </anchor>
              </controlPr>
            </control>
          </mc:Choice>
        </mc:AlternateContent>
        <mc:AlternateContent xmlns:mc="http://schemas.openxmlformats.org/markup-compatibility/2006">
          <mc:Choice Requires="x14">
            <control shapeId="18452" r:id="rId21" name="Drop Down 20">
              <controlPr locked="0" defaultSize="0" autoLine="0" autoPict="0">
                <anchor moveWithCells="1">
                  <from>
                    <xdr:col>1</xdr:col>
                    <xdr:colOff>28575</xdr:colOff>
                    <xdr:row>32</xdr:row>
                    <xdr:rowOff>28575</xdr:rowOff>
                  </from>
                  <to>
                    <xdr:col>1</xdr:col>
                    <xdr:colOff>2162175</xdr:colOff>
                    <xdr:row>32</xdr:row>
                    <xdr:rowOff>238125</xdr:rowOff>
                  </to>
                </anchor>
              </controlPr>
            </control>
          </mc:Choice>
        </mc:AlternateContent>
        <mc:AlternateContent xmlns:mc="http://schemas.openxmlformats.org/markup-compatibility/2006">
          <mc:Choice Requires="x14">
            <control shapeId="18453" r:id="rId22" name="Drop Down 21">
              <controlPr locked="0" defaultSize="0" autoLine="0" autoPict="0">
                <anchor moveWithCells="1">
                  <from>
                    <xdr:col>5</xdr:col>
                    <xdr:colOff>9525</xdr:colOff>
                    <xdr:row>25</xdr:row>
                    <xdr:rowOff>228600</xdr:rowOff>
                  </from>
                  <to>
                    <xdr:col>6</xdr:col>
                    <xdr:colOff>9525</xdr:colOff>
                    <xdr:row>26</xdr:row>
                    <xdr:rowOff>228600</xdr:rowOff>
                  </to>
                </anchor>
              </controlPr>
            </control>
          </mc:Choice>
        </mc:AlternateContent>
        <mc:AlternateContent xmlns:mc="http://schemas.openxmlformats.org/markup-compatibility/2006">
          <mc:Choice Requires="x14">
            <control shapeId="18454" r:id="rId23" name="Drop Down 22">
              <controlPr locked="0" defaultSize="0" autoLine="0" autoPict="0">
                <anchor moveWithCells="1">
                  <from>
                    <xdr:col>5</xdr:col>
                    <xdr:colOff>9525</xdr:colOff>
                    <xdr:row>26</xdr:row>
                    <xdr:rowOff>228600</xdr:rowOff>
                  </from>
                  <to>
                    <xdr:col>6</xdr:col>
                    <xdr:colOff>9525</xdr:colOff>
                    <xdr:row>27</xdr:row>
                    <xdr:rowOff>228600</xdr:rowOff>
                  </to>
                </anchor>
              </controlPr>
            </control>
          </mc:Choice>
        </mc:AlternateContent>
        <mc:AlternateContent xmlns:mc="http://schemas.openxmlformats.org/markup-compatibility/2006">
          <mc:Choice Requires="x14">
            <control shapeId="18455" r:id="rId24" name="Drop Down 23">
              <controlPr locked="0" defaultSize="0" autoLine="0" autoPict="0">
                <anchor moveWithCells="1">
                  <from>
                    <xdr:col>5</xdr:col>
                    <xdr:colOff>9525</xdr:colOff>
                    <xdr:row>27</xdr:row>
                    <xdr:rowOff>228600</xdr:rowOff>
                  </from>
                  <to>
                    <xdr:col>6</xdr:col>
                    <xdr:colOff>9525</xdr:colOff>
                    <xdr:row>28</xdr:row>
                    <xdr:rowOff>219075</xdr:rowOff>
                  </to>
                </anchor>
              </controlPr>
            </control>
          </mc:Choice>
        </mc:AlternateContent>
        <mc:AlternateContent xmlns:mc="http://schemas.openxmlformats.org/markup-compatibility/2006">
          <mc:Choice Requires="x14">
            <control shapeId="18456" r:id="rId25" name="Drop Down 24">
              <controlPr locked="0" defaultSize="0" autoLine="0" autoPict="0">
                <anchor moveWithCells="1">
                  <from>
                    <xdr:col>5</xdr:col>
                    <xdr:colOff>9525</xdr:colOff>
                    <xdr:row>28</xdr:row>
                    <xdr:rowOff>219075</xdr:rowOff>
                  </from>
                  <to>
                    <xdr:col>6</xdr:col>
                    <xdr:colOff>9525</xdr:colOff>
                    <xdr:row>29</xdr:row>
                    <xdr:rowOff>219075</xdr:rowOff>
                  </to>
                </anchor>
              </controlPr>
            </control>
          </mc:Choice>
        </mc:AlternateContent>
        <mc:AlternateContent xmlns:mc="http://schemas.openxmlformats.org/markup-compatibility/2006">
          <mc:Choice Requires="x14">
            <control shapeId="18457" r:id="rId26" name="Drop Down 25">
              <controlPr locked="0" defaultSize="0" autoLine="0" autoPict="0">
                <anchor moveWithCells="1">
                  <from>
                    <xdr:col>5</xdr:col>
                    <xdr:colOff>9525</xdr:colOff>
                    <xdr:row>29</xdr:row>
                    <xdr:rowOff>219075</xdr:rowOff>
                  </from>
                  <to>
                    <xdr:col>6</xdr:col>
                    <xdr:colOff>9525</xdr:colOff>
                    <xdr:row>30</xdr:row>
                    <xdr:rowOff>214313</xdr:rowOff>
                  </to>
                </anchor>
              </controlPr>
            </control>
          </mc:Choice>
        </mc:AlternateContent>
        <mc:AlternateContent xmlns:mc="http://schemas.openxmlformats.org/markup-compatibility/2006">
          <mc:Choice Requires="x14">
            <control shapeId="18458" r:id="rId27" name="Drop Down 26">
              <controlPr locked="0" defaultSize="0" autoLine="0" autoPict="0">
                <anchor moveWithCells="1">
                  <from>
                    <xdr:col>5</xdr:col>
                    <xdr:colOff>9525</xdr:colOff>
                    <xdr:row>30</xdr:row>
                    <xdr:rowOff>214313</xdr:rowOff>
                  </from>
                  <to>
                    <xdr:col>6</xdr:col>
                    <xdr:colOff>9525</xdr:colOff>
                    <xdr:row>31</xdr:row>
                    <xdr:rowOff>214313</xdr:rowOff>
                  </to>
                </anchor>
              </controlPr>
            </control>
          </mc:Choice>
        </mc:AlternateContent>
        <mc:AlternateContent xmlns:mc="http://schemas.openxmlformats.org/markup-compatibility/2006">
          <mc:Choice Requires="x14">
            <control shapeId="18459" r:id="rId28" name="Drop Down 27">
              <controlPr locked="0" defaultSize="0" autoLine="0" autoPict="0">
                <anchor moveWithCells="1">
                  <from>
                    <xdr:col>5</xdr:col>
                    <xdr:colOff>9525</xdr:colOff>
                    <xdr:row>31</xdr:row>
                    <xdr:rowOff>214313</xdr:rowOff>
                  </from>
                  <to>
                    <xdr:col>6</xdr:col>
                    <xdr:colOff>9525</xdr:colOff>
                    <xdr:row>32</xdr:row>
                    <xdr:rowOff>214313</xdr:rowOff>
                  </to>
                </anchor>
              </controlPr>
            </control>
          </mc:Choice>
        </mc:AlternateContent>
        <mc:AlternateContent xmlns:mc="http://schemas.openxmlformats.org/markup-compatibility/2006">
          <mc:Choice Requires="x14">
            <control shapeId="18460" r:id="rId29" name="Drop Down 28">
              <controlPr locked="0" defaultSize="0" autoLine="0" autoPict="0">
                <anchor moveWithCells="1">
                  <from>
                    <xdr:col>7</xdr:col>
                    <xdr:colOff>9525</xdr:colOff>
                    <xdr:row>20</xdr:row>
                    <xdr:rowOff>85725</xdr:rowOff>
                  </from>
                  <to>
                    <xdr:col>7</xdr:col>
                    <xdr:colOff>1066800</xdr:colOff>
                    <xdr:row>21</xdr:row>
                    <xdr:rowOff>228600</xdr:rowOff>
                  </to>
                </anchor>
              </controlPr>
            </control>
          </mc:Choice>
        </mc:AlternateContent>
        <mc:AlternateContent xmlns:mc="http://schemas.openxmlformats.org/markup-compatibility/2006">
          <mc:Choice Requires="x14">
            <control shapeId="18461" r:id="rId30" name="Drop Down 29">
              <controlPr locked="0" defaultSize="0" autoLine="0" autoPict="0">
                <anchor moveWithCells="1">
                  <from>
                    <xdr:col>8</xdr:col>
                    <xdr:colOff>9525</xdr:colOff>
                    <xdr:row>20</xdr:row>
                    <xdr:rowOff>85725</xdr:rowOff>
                  </from>
                  <to>
                    <xdr:col>9</xdr:col>
                    <xdr:colOff>785813</xdr:colOff>
                    <xdr:row>21</xdr:row>
                    <xdr:rowOff>228600</xdr:rowOff>
                  </to>
                </anchor>
              </controlPr>
            </control>
          </mc:Choice>
        </mc:AlternateContent>
        <mc:AlternateContent xmlns:mc="http://schemas.openxmlformats.org/markup-compatibility/2006">
          <mc:Choice Requires="x14">
            <control shapeId="18462" r:id="rId31" name="Drop Down 30">
              <controlPr locked="0" defaultSize="0" autoLine="0" autoPict="0">
                <anchor moveWithCells="1">
                  <from>
                    <xdr:col>7</xdr:col>
                    <xdr:colOff>9525</xdr:colOff>
                    <xdr:row>21</xdr:row>
                    <xdr:rowOff>228600</xdr:rowOff>
                  </from>
                  <to>
                    <xdr:col>7</xdr:col>
                    <xdr:colOff>1066800</xdr:colOff>
                    <xdr:row>22</xdr:row>
                    <xdr:rowOff>228600</xdr:rowOff>
                  </to>
                </anchor>
              </controlPr>
            </control>
          </mc:Choice>
        </mc:AlternateContent>
        <mc:AlternateContent xmlns:mc="http://schemas.openxmlformats.org/markup-compatibility/2006">
          <mc:Choice Requires="x14">
            <control shapeId="18463" r:id="rId32" name="Drop Down 31">
              <controlPr locked="0" defaultSize="0" autoLine="0" autoPict="0">
                <anchor moveWithCells="1">
                  <from>
                    <xdr:col>7</xdr:col>
                    <xdr:colOff>9525</xdr:colOff>
                    <xdr:row>22</xdr:row>
                    <xdr:rowOff>228600</xdr:rowOff>
                  </from>
                  <to>
                    <xdr:col>7</xdr:col>
                    <xdr:colOff>1066800</xdr:colOff>
                    <xdr:row>23</xdr:row>
                    <xdr:rowOff>228600</xdr:rowOff>
                  </to>
                </anchor>
              </controlPr>
            </control>
          </mc:Choice>
        </mc:AlternateContent>
        <mc:AlternateContent xmlns:mc="http://schemas.openxmlformats.org/markup-compatibility/2006">
          <mc:Choice Requires="x14">
            <control shapeId="18464" r:id="rId33" name="Drop Down 32">
              <controlPr locked="0" defaultSize="0" autoLine="0" autoPict="0">
                <anchor moveWithCells="1">
                  <from>
                    <xdr:col>7</xdr:col>
                    <xdr:colOff>9525</xdr:colOff>
                    <xdr:row>23</xdr:row>
                    <xdr:rowOff>228600</xdr:rowOff>
                  </from>
                  <to>
                    <xdr:col>7</xdr:col>
                    <xdr:colOff>1066800</xdr:colOff>
                    <xdr:row>24</xdr:row>
                    <xdr:rowOff>228600</xdr:rowOff>
                  </to>
                </anchor>
              </controlPr>
            </control>
          </mc:Choice>
        </mc:AlternateContent>
        <mc:AlternateContent xmlns:mc="http://schemas.openxmlformats.org/markup-compatibility/2006">
          <mc:Choice Requires="x14">
            <control shapeId="18465" r:id="rId34" name="Drop Down 33">
              <controlPr locked="0" defaultSize="0" autoLine="0" autoPict="0">
                <anchor moveWithCells="1">
                  <from>
                    <xdr:col>7</xdr:col>
                    <xdr:colOff>9525</xdr:colOff>
                    <xdr:row>24</xdr:row>
                    <xdr:rowOff>228600</xdr:rowOff>
                  </from>
                  <to>
                    <xdr:col>7</xdr:col>
                    <xdr:colOff>1066800</xdr:colOff>
                    <xdr:row>25</xdr:row>
                    <xdr:rowOff>228600</xdr:rowOff>
                  </to>
                </anchor>
              </controlPr>
            </control>
          </mc:Choice>
        </mc:AlternateContent>
        <mc:AlternateContent xmlns:mc="http://schemas.openxmlformats.org/markup-compatibility/2006">
          <mc:Choice Requires="x14">
            <control shapeId="18466" r:id="rId35" name="Drop Down 34">
              <controlPr locked="0" defaultSize="0" autoLine="0" autoPict="0">
                <anchor moveWithCells="1">
                  <from>
                    <xdr:col>7</xdr:col>
                    <xdr:colOff>9525</xdr:colOff>
                    <xdr:row>25</xdr:row>
                    <xdr:rowOff>228600</xdr:rowOff>
                  </from>
                  <to>
                    <xdr:col>7</xdr:col>
                    <xdr:colOff>1066800</xdr:colOff>
                    <xdr:row>26</xdr:row>
                    <xdr:rowOff>228600</xdr:rowOff>
                  </to>
                </anchor>
              </controlPr>
            </control>
          </mc:Choice>
        </mc:AlternateContent>
        <mc:AlternateContent xmlns:mc="http://schemas.openxmlformats.org/markup-compatibility/2006">
          <mc:Choice Requires="x14">
            <control shapeId="18467" r:id="rId36" name="Drop Down 35">
              <controlPr locked="0" defaultSize="0" autoLine="0" autoPict="0">
                <anchor moveWithCells="1">
                  <from>
                    <xdr:col>7</xdr:col>
                    <xdr:colOff>9525</xdr:colOff>
                    <xdr:row>26</xdr:row>
                    <xdr:rowOff>228600</xdr:rowOff>
                  </from>
                  <to>
                    <xdr:col>7</xdr:col>
                    <xdr:colOff>1066800</xdr:colOff>
                    <xdr:row>27</xdr:row>
                    <xdr:rowOff>228600</xdr:rowOff>
                  </to>
                </anchor>
              </controlPr>
            </control>
          </mc:Choice>
        </mc:AlternateContent>
        <mc:AlternateContent xmlns:mc="http://schemas.openxmlformats.org/markup-compatibility/2006">
          <mc:Choice Requires="x14">
            <control shapeId="18468" r:id="rId37" name="Drop Down 36">
              <controlPr locked="0" defaultSize="0" autoLine="0" autoPict="0">
                <anchor moveWithCells="1">
                  <from>
                    <xdr:col>7</xdr:col>
                    <xdr:colOff>9525</xdr:colOff>
                    <xdr:row>27</xdr:row>
                    <xdr:rowOff>228600</xdr:rowOff>
                  </from>
                  <to>
                    <xdr:col>7</xdr:col>
                    <xdr:colOff>1066800</xdr:colOff>
                    <xdr:row>28</xdr:row>
                    <xdr:rowOff>219075</xdr:rowOff>
                  </to>
                </anchor>
              </controlPr>
            </control>
          </mc:Choice>
        </mc:AlternateContent>
        <mc:AlternateContent xmlns:mc="http://schemas.openxmlformats.org/markup-compatibility/2006">
          <mc:Choice Requires="x14">
            <control shapeId="18469" r:id="rId38" name="Drop Down 37">
              <controlPr locked="0" defaultSize="0" autoLine="0" autoPict="0">
                <anchor moveWithCells="1">
                  <from>
                    <xdr:col>7</xdr:col>
                    <xdr:colOff>9525</xdr:colOff>
                    <xdr:row>28</xdr:row>
                    <xdr:rowOff>219075</xdr:rowOff>
                  </from>
                  <to>
                    <xdr:col>7</xdr:col>
                    <xdr:colOff>1066800</xdr:colOff>
                    <xdr:row>29</xdr:row>
                    <xdr:rowOff>219075</xdr:rowOff>
                  </to>
                </anchor>
              </controlPr>
            </control>
          </mc:Choice>
        </mc:AlternateContent>
        <mc:AlternateContent xmlns:mc="http://schemas.openxmlformats.org/markup-compatibility/2006">
          <mc:Choice Requires="x14">
            <control shapeId="18470" r:id="rId39" name="Drop Down 38">
              <controlPr locked="0" defaultSize="0" autoLine="0" autoPict="0">
                <anchor moveWithCells="1">
                  <from>
                    <xdr:col>7</xdr:col>
                    <xdr:colOff>9525</xdr:colOff>
                    <xdr:row>29</xdr:row>
                    <xdr:rowOff>219075</xdr:rowOff>
                  </from>
                  <to>
                    <xdr:col>7</xdr:col>
                    <xdr:colOff>1066800</xdr:colOff>
                    <xdr:row>30</xdr:row>
                    <xdr:rowOff>214313</xdr:rowOff>
                  </to>
                </anchor>
              </controlPr>
            </control>
          </mc:Choice>
        </mc:AlternateContent>
        <mc:AlternateContent xmlns:mc="http://schemas.openxmlformats.org/markup-compatibility/2006">
          <mc:Choice Requires="x14">
            <control shapeId="18471" r:id="rId40" name="Drop Down 39">
              <controlPr locked="0" defaultSize="0" autoLine="0" autoPict="0">
                <anchor moveWithCells="1">
                  <from>
                    <xdr:col>7</xdr:col>
                    <xdr:colOff>9525</xdr:colOff>
                    <xdr:row>30</xdr:row>
                    <xdr:rowOff>214313</xdr:rowOff>
                  </from>
                  <to>
                    <xdr:col>7</xdr:col>
                    <xdr:colOff>1066800</xdr:colOff>
                    <xdr:row>31</xdr:row>
                    <xdr:rowOff>214313</xdr:rowOff>
                  </to>
                </anchor>
              </controlPr>
            </control>
          </mc:Choice>
        </mc:AlternateContent>
        <mc:AlternateContent xmlns:mc="http://schemas.openxmlformats.org/markup-compatibility/2006">
          <mc:Choice Requires="x14">
            <control shapeId="18472" r:id="rId41" name="Drop Down 40">
              <controlPr locked="0" defaultSize="0" autoLine="0" autoPict="0">
                <anchor moveWithCells="1">
                  <from>
                    <xdr:col>7</xdr:col>
                    <xdr:colOff>9525</xdr:colOff>
                    <xdr:row>31</xdr:row>
                    <xdr:rowOff>214313</xdr:rowOff>
                  </from>
                  <to>
                    <xdr:col>7</xdr:col>
                    <xdr:colOff>1066800</xdr:colOff>
                    <xdr:row>32</xdr:row>
                    <xdr:rowOff>214313</xdr:rowOff>
                  </to>
                </anchor>
              </controlPr>
            </control>
          </mc:Choice>
        </mc:AlternateContent>
        <mc:AlternateContent xmlns:mc="http://schemas.openxmlformats.org/markup-compatibility/2006">
          <mc:Choice Requires="x14">
            <control shapeId="18473" r:id="rId42" name="Drop Down 41">
              <controlPr locked="0" defaultSize="0" autoLine="0" autoPict="0">
                <anchor moveWithCells="1">
                  <from>
                    <xdr:col>8</xdr:col>
                    <xdr:colOff>9525</xdr:colOff>
                    <xdr:row>21</xdr:row>
                    <xdr:rowOff>228600</xdr:rowOff>
                  </from>
                  <to>
                    <xdr:col>9</xdr:col>
                    <xdr:colOff>785813</xdr:colOff>
                    <xdr:row>22</xdr:row>
                    <xdr:rowOff>228600</xdr:rowOff>
                  </to>
                </anchor>
              </controlPr>
            </control>
          </mc:Choice>
        </mc:AlternateContent>
        <mc:AlternateContent xmlns:mc="http://schemas.openxmlformats.org/markup-compatibility/2006">
          <mc:Choice Requires="x14">
            <control shapeId="18474" r:id="rId43" name="Drop Down 42">
              <controlPr locked="0" defaultSize="0" autoLine="0" autoPict="0">
                <anchor moveWithCells="1">
                  <from>
                    <xdr:col>8</xdr:col>
                    <xdr:colOff>9525</xdr:colOff>
                    <xdr:row>22</xdr:row>
                    <xdr:rowOff>228600</xdr:rowOff>
                  </from>
                  <to>
                    <xdr:col>9</xdr:col>
                    <xdr:colOff>785813</xdr:colOff>
                    <xdr:row>23</xdr:row>
                    <xdr:rowOff>228600</xdr:rowOff>
                  </to>
                </anchor>
              </controlPr>
            </control>
          </mc:Choice>
        </mc:AlternateContent>
        <mc:AlternateContent xmlns:mc="http://schemas.openxmlformats.org/markup-compatibility/2006">
          <mc:Choice Requires="x14">
            <control shapeId="18475" r:id="rId44" name="Drop Down 43">
              <controlPr locked="0" defaultSize="0" autoLine="0" autoPict="0">
                <anchor moveWithCells="1">
                  <from>
                    <xdr:col>8</xdr:col>
                    <xdr:colOff>9525</xdr:colOff>
                    <xdr:row>23</xdr:row>
                    <xdr:rowOff>228600</xdr:rowOff>
                  </from>
                  <to>
                    <xdr:col>9</xdr:col>
                    <xdr:colOff>785813</xdr:colOff>
                    <xdr:row>24</xdr:row>
                    <xdr:rowOff>228600</xdr:rowOff>
                  </to>
                </anchor>
              </controlPr>
            </control>
          </mc:Choice>
        </mc:AlternateContent>
        <mc:AlternateContent xmlns:mc="http://schemas.openxmlformats.org/markup-compatibility/2006">
          <mc:Choice Requires="x14">
            <control shapeId="18476" r:id="rId45" name="Drop Down 44">
              <controlPr locked="0" defaultSize="0" autoLine="0" autoPict="0">
                <anchor moveWithCells="1">
                  <from>
                    <xdr:col>8</xdr:col>
                    <xdr:colOff>9525</xdr:colOff>
                    <xdr:row>24</xdr:row>
                    <xdr:rowOff>228600</xdr:rowOff>
                  </from>
                  <to>
                    <xdr:col>9</xdr:col>
                    <xdr:colOff>785813</xdr:colOff>
                    <xdr:row>25</xdr:row>
                    <xdr:rowOff>228600</xdr:rowOff>
                  </to>
                </anchor>
              </controlPr>
            </control>
          </mc:Choice>
        </mc:AlternateContent>
        <mc:AlternateContent xmlns:mc="http://schemas.openxmlformats.org/markup-compatibility/2006">
          <mc:Choice Requires="x14">
            <control shapeId="18477" r:id="rId46" name="Drop Down 45">
              <controlPr locked="0" defaultSize="0" autoLine="0" autoPict="0">
                <anchor moveWithCells="1">
                  <from>
                    <xdr:col>8</xdr:col>
                    <xdr:colOff>9525</xdr:colOff>
                    <xdr:row>25</xdr:row>
                    <xdr:rowOff>228600</xdr:rowOff>
                  </from>
                  <to>
                    <xdr:col>9</xdr:col>
                    <xdr:colOff>785813</xdr:colOff>
                    <xdr:row>26</xdr:row>
                    <xdr:rowOff>228600</xdr:rowOff>
                  </to>
                </anchor>
              </controlPr>
            </control>
          </mc:Choice>
        </mc:AlternateContent>
        <mc:AlternateContent xmlns:mc="http://schemas.openxmlformats.org/markup-compatibility/2006">
          <mc:Choice Requires="x14">
            <control shapeId="18478" r:id="rId47" name="Drop Down 46">
              <controlPr locked="0" defaultSize="0" autoLine="0" autoPict="0">
                <anchor moveWithCells="1">
                  <from>
                    <xdr:col>8</xdr:col>
                    <xdr:colOff>9525</xdr:colOff>
                    <xdr:row>26</xdr:row>
                    <xdr:rowOff>228600</xdr:rowOff>
                  </from>
                  <to>
                    <xdr:col>9</xdr:col>
                    <xdr:colOff>785813</xdr:colOff>
                    <xdr:row>27</xdr:row>
                    <xdr:rowOff>228600</xdr:rowOff>
                  </to>
                </anchor>
              </controlPr>
            </control>
          </mc:Choice>
        </mc:AlternateContent>
        <mc:AlternateContent xmlns:mc="http://schemas.openxmlformats.org/markup-compatibility/2006">
          <mc:Choice Requires="x14">
            <control shapeId="18479" r:id="rId48" name="Drop Down 47">
              <controlPr locked="0" defaultSize="0" autoLine="0" autoPict="0">
                <anchor moveWithCells="1">
                  <from>
                    <xdr:col>8</xdr:col>
                    <xdr:colOff>9525</xdr:colOff>
                    <xdr:row>27</xdr:row>
                    <xdr:rowOff>228600</xdr:rowOff>
                  </from>
                  <to>
                    <xdr:col>9</xdr:col>
                    <xdr:colOff>785813</xdr:colOff>
                    <xdr:row>28</xdr:row>
                    <xdr:rowOff>219075</xdr:rowOff>
                  </to>
                </anchor>
              </controlPr>
            </control>
          </mc:Choice>
        </mc:AlternateContent>
        <mc:AlternateContent xmlns:mc="http://schemas.openxmlformats.org/markup-compatibility/2006">
          <mc:Choice Requires="x14">
            <control shapeId="18480" r:id="rId49" name="Drop Down 48">
              <controlPr locked="0" defaultSize="0" autoLine="0" autoPict="0">
                <anchor moveWithCells="1">
                  <from>
                    <xdr:col>8</xdr:col>
                    <xdr:colOff>9525</xdr:colOff>
                    <xdr:row>28</xdr:row>
                    <xdr:rowOff>219075</xdr:rowOff>
                  </from>
                  <to>
                    <xdr:col>9</xdr:col>
                    <xdr:colOff>785813</xdr:colOff>
                    <xdr:row>29</xdr:row>
                    <xdr:rowOff>219075</xdr:rowOff>
                  </to>
                </anchor>
              </controlPr>
            </control>
          </mc:Choice>
        </mc:AlternateContent>
        <mc:AlternateContent xmlns:mc="http://schemas.openxmlformats.org/markup-compatibility/2006">
          <mc:Choice Requires="x14">
            <control shapeId="18481" r:id="rId50" name="Drop Down 49">
              <controlPr locked="0" defaultSize="0" autoLine="0" autoPict="0">
                <anchor moveWithCells="1">
                  <from>
                    <xdr:col>8</xdr:col>
                    <xdr:colOff>9525</xdr:colOff>
                    <xdr:row>29</xdr:row>
                    <xdr:rowOff>219075</xdr:rowOff>
                  </from>
                  <to>
                    <xdr:col>9</xdr:col>
                    <xdr:colOff>785813</xdr:colOff>
                    <xdr:row>30</xdr:row>
                    <xdr:rowOff>214313</xdr:rowOff>
                  </to>
                </anchor>
              </controlPr>
            </control>
          </mc:Choice>
        </mc:AlternateContent>
        <mc:AlternateContent xmlns:mc="http://schemas.openxmlformats.org/markup-compatibility/2006">
          <mc:Choice Requires="x14">
            <control shapeId="18482" r:id="rId51" name="Drop Down 50">
              <controlPr locked="0" defaultSize="0" autoLine="0" autoPict="0">
                <anchor moveWithCells="1">
                  <from>
                    <xdr:col>8</xdr:col>
                    <xdr:colOff>9525</xdr:colOff>
                    <xdr:row>30</xdr:row>
                    <xdr:rowOff>214313</xdr:rowOff>
                  </from>
                  <to>
                    <xdr:col>9</xdr:col>
                    <xdr:colOff>785813</xdr:colOff>
                    <xdr:row>31</xdr:row>
                    <xdr:rowOff>214313</xdr:rowOff>
                  </to>
                </anchor>
              </controlPr>
            </control>
          </mc:Choice>
        </mc:AlternateContent>
        <mc:AlternateContent xmlns:mc="http://schemas.openxmlformats.org/markup-compatibility/2006">
          <mc:Choice Requires="x14">
            <control shapeId="18483" r:id="rId52" name="Drop Down 51">
              <controlPr locked="0" defaultSize="0" autoLine="0" autoPict="0">
                <anchor moveWithCells="1">
                  <from>
                    <xdr:col>8</xdr:col>
                    <xdr:colOff>9525</xdr:colOff>
                    <xdr:row>31</xdr:row>
                    <xdr:rowOff>214313</xdr:rowOff>
                  </from>
                  <to>
                    <xdr:col>9</xdr:col>
                    <xdr:colOff>785813</xdr:colOff>
                    <xdr:row>32</xdr:row>
                    <xdr:rowOff>214313</xdr:rowOff>
                  </to>
                </anchor>
              </controlPr>
            </control>
          </mc:Choice>
        </mc:AlternateContent>
        <mc:AlternateContent xmlns:mc="http://schemas.openxmlformats.org/markup-compatibility/2006">
          <mc:Choice Requires="x14">
            <control shapeId="18484" r:id="rId53" name="Drop Down 52">
              <controlPr locked="0" defaultSize="0" autoLine="0" autoPict="0">
                <anchor moveWithCells="1">
                  <from>
                    <xdr:col>8</xdr:col>
                    <xdr:colOff>38100</xdr:colOff>
                    <xdr:row>17</xdr:row>
                    <xdr:rowOff>66675</xdr:rowOff>
                  </from>
                  <to>
                    <xdr:col>9</xdr:col>
                    <xdr:colOff>785813</xdr:colOff>
                    <xdr:row>17</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13</v>
      </c>
      <c r="H1" s="66">
        <f>COUNTA(A2:G38)</f>
        <v>0</v>
      </c>
    </row>
    <row r="2" spans="1:8" x14ac:dyDescent="0.45">
      <c r="A2" s="167"/>
      <c r="B2" s="167"/>
      <c r="C2" s="167"/>
      <c r="D2" s="167"/>
      <c r="E2" s="167"/>
      <c r="F2" s="167"/>
      <c r="G2" s="167"/>
    </row>
    <row r="3" spans="1:8" x14ac:dyDescent="0.45">
      <c r="A3" s="167"/>
      <c r="B3" s="167"/>
      <c r="C3" s="167"/>
      <c r="D3" s="167"/>
      <c r="E3" s="167"/>
      <c r="F3" s="167"/>
      <c r="G3" s="167"/>
    </row>
    <row r="4" spans="1:8" x14ac:dyDescent="0.45">
      <c r="A4" s="167"/>
      <c r="B4" s="167"/>
      <c r="C4" s="167"/>
      <c r="D4" s="167"/>
      <c r="E4" s="167"/>
      <c r="F4" s="167"/>
      <c r="G4" s="167"/>
    </row>
    <row r="5" spans="1:8" x14ac:dyDescent="0.45">
      <c r="A5" s="167"/>
      <c r="B5" s="167"/>
      <c r="C5" s="167"/>
      <c r="D5" s="167"/>
      <c r="E5" s="167"/>
      <c r="F5" s="167"/>
      <c r="G5" s="167"/>
    </row>
    <row r="6" spans="1:8" x14ac:dyDescent="0.45">
      <c r="A6" s="167"/>
      <c r="B6" s="167"/>
      <c r="C6" s="167"/>
      <c r="D6" s="167"/>
      <c r="E6" s="167"/>
      <c r="F6" s="167"/>
      <c r="G6" s="167"/>
    </row>
    <row r="7" spans="1:8" x14ac:dyDescent="0.45">
      <c r="A7" s="167"/>
      <c r="B7" s="167"/>
      <c r="C7" s="167"/>
      <c r="D7" s="167"/>
      <c r="E7" s="167"/>
      <c r="F7" s="167"/>
      <c r="G7" s="167"/>
    </row>
    <row r="8" spans="1:8" x14ac:dyDescent="0.45">
      <c r="A8" s="167"/>
      <c r="B8" s="167"/>
      <c r="C8" s="167"/>
      <c r="D8" s="167"/>
      <c r="E8" s="167"/>
      <c r="F8" s="167"/>
      <c r="G8" s="167"/>
    </row>
    <row r="9" spans="1:8" x14ac:dyDescent="0.45">
      <c r="A9" s="167"/>
      <c r="B9" s="167"/>
      <c r="C9" s="167"/>
      <c r="D9" s="167"/>
      <c r="E9" s="167"/>
      <c r="F9" s="167"/>
      <c r="G9" s="167"/>
    </row>
    <row r="10" spans="1:8" x14ac:dyDescent="0.45">
      <c r="A10" s="167"/>
      <c r="B10" s="167"/>
      <c r="C10" s="167"/>
      <c r="D10" s="167"/>
      <c r="E10" s="167"/>
      <c r="F10" s="167"/>
      <c r="G10" s="167"/>
    </row>
    <row r="11" spans="1:8" x14ac:dyDescent="0.45">
      <c r="A11" s="167"/>
      <c r="B11" s="167"/>
      <c r="C11" s="167"/>
      <c r="D11" s="167"/>
      <c r="E11" s="167"/>
      <c r="F11" s="167"/>
      <c r="G11" s="167"/>
    </row>
    <row r="12" spans="1:8" x14ac:dyDescent="0.45">
      <c r="A12" s="167"/>
      <c r="B12" s="167"/>
      <c r="C12" s="167"/>
      <c r="D12" s="167"/>
      <c r="E12" s="167"/>
      <c r="F12" s="167"/>
      <c r="G12" s="167"/>
    </row>
    <row r="13" spans="1:8" x14ac:dyDescent="0.45">
      <c r="A13" s="167"/>
      <c r="B13" s="167"/>
      <c r="C13" s="167"/>
      <c r="D13" s="167"/>
      <c r="E13" s="167"/>
      <c r="F13" s="167"/>
      <c r="G13" s="167"/>
    </row>
    <row r="14" spans="1:8" x14ac:dyDescent="0.45">
      <c r="A14" s="167"/>
      <c r="B14" s="167"/>
      <c r="C14" s="167"/>
      <c r="D14" s="167"/>
      <c r="E14" s="167"/>
      <c r="F14" s="167"/>
      <c r="G14" s="167"/>
    </row>
    <row r="15" spans="1:8" x14ac:dyDescent="0.45">
      <c r="A15" s="167"/>
      <c r="B15" s="167"/>
      <c r="C15" s="167"/>
      <c r="D15" s="167"/>
      <c r="E15" s="167"/>
      <c r="F15" s="167"/>
      <c r="G15" s="167"/>
    </row>
    <row r="16" spans="1:8" x14ac:dyDescent="0.45">
      <c r="A16" s="167"/>
      <c r="B16" s="167"/>
      <c r="C16" s="167"/>
      <c r="D16" s="167"/>
      <c r="E16" s="167"/>
      <c r="F16" s="167"/>
      <c r="G16" s="167"/>
    </row>
    <row r="17" spans="1:7" x14ac:dyDescent="0.45">
      <c r="A17" s="167"/>
      <c r="B17" s="167"/>
      <c r="C17" s="167"/>
      <c r="D17" s="167"/>
      <c r="E17" s="167"/>
      <c r="F17" s="167"/>
      <c r="G17" s="167"/>
    </row>
    <row r="18" spans="1:7" x14ac:dyDescent="0.45">
      <c r="A18" s="167"/>
      <c r="B18" s="167"/>
      <c r="C18" s="167"/>
      <c r="D18" s="167"/>
      <c r="E18" s="167"/>
      <c r="F18" s="167"/>
      <c r="G18" s="167"/>
    </row>
    <row r="19" spans="1:7" x14ac:dyDescent="0.45">
      <c r="A19" s="167"/>
      <c r="B19" s="167"/>
      <c r="C19" s="167"/>
      <c r="D19" s="167"/>
      <c r="E19" s="167"/>
      <c r="F19" s="167"/>
      <c r="G19" s="167"/>
    </row>
    <row r="20" spans="1:7" x14ac:dyDescent="0.45">
      <c r="A20" s="167"/>
      <c r="B20" s="167"/>
      <c r="C20" s="167"/>
      <c r="D20" s="167"/>
      <c r="E20" s="167"/>
      <c r="F20" s="167"/>
      <c r="G20" s="167"/>
    </row>
    <row r="21" spans="1:7" x14ac:dyDescent="0.45">
      <c r="A21" s="167"/>
      <c r="B21" s="167"/>
      <c r="C21" s="167"/>
      <c r="D21" s="167"/>
      <c r="E21" s="167"/>
      <c r="F21" s="167"/>
      <c r="G21" s="167"/>
    </row>
    <row r="22" spans="1:7" x14ac:dyDescent="0.45">
      <c r="A22" s="167"/>
      <c r="B22" s="167"/>
      <c r="C22" s="167"/>
      <c r="D22" s="167"/>
      <c r="E22" s="167"/>
      <c r="F22" s="167"/>
      <c r="G22" s="167"/>
    </row>
    <row r="23" spans="1:7" x14ac:dyDescent="0.45">
      <c r="A23" s="167"/>
      <c r="B23" s="167"/>
      <c r="C23" s="167"/>
      <c r="D23" s="167"/>
      <c r="E23" s="167"/>
      <c r="F23" s="167"/>
      <c r="G23" s="167"/>
    </row>
    <row r="24" spans="1:7" x14ac:dyDescent="0.45">
      <c r="A24" s="167"/>
      <c r="B24" s="167"/>
      <c r="C24" s="167"/>
      <c r="D24" s="167"/>
      <c r="E24" s="167"/>
      <c r="F24" s="167"/>
      <c r="G24" s="167"/>
    </row>
    <row r="25" spans="1:7" x14ac:dyDescent="0.45">
      <c r="A25" s="167"/>
      <c r="B25" s="167"/>
      <c r="C25" s="167"/>
      <c r="D25" s="167"/>
      <c r="E25" s="167"/>
      <c r="F25" s="167"/>
      <c r="G25" s="167"/>
    </row>
    <row r="26" spans="1:7" x14ac:dyDescent="0.45">
      <c r="A26" s="167"/>
      <c r="B26" s="167"/>
      <c r="C26" s="167"/>
      <c r="D26" s="167"/>
      <c r="E26" s="167"/>
      <c r="F26" s="167"/>
      <c r="G26" s="167"/>
    </row>
    <row r="27" spans="1:7" x14ac:dyDescent="0.45">
      <c r="A27" s="167"/>
      <c r="B27" s="167"/>
      <c r="C27" s="167"/>
      <c r="D27" s="167"/>
      <c r="E27" s="167"/>
      <c r="F27" s="167"/>
      <c r="G27" s="167"/>
    </row>
    <row r="28" spans="1:7" x14ac:dyDescent="0.45">
      <c r="A28" s="167"/>
      <c r="B28" s="167"/>
      <c r="C28" s="167"/>
      <c r="D28" s="167"/>
      <c r="E28" s="167"/>
      <c r="F28" s="167"/>
      <c r="G28" s="167"/>
    </row>
    <row r="29" spans="1:7" x14ac:dyDescent="0.45">
      <c r="A29" s="167"/>
      <c r="B29" s="167"/>
      <c r="C29" s="167"/>
      <c r="D29" s="167"/>
      <c r="E29" s="167"/>
      <c r="F29" s="167"/>
      <c r="G29" s="167"/>
    </row>
    <row r="30" spans="1:7" x14ac:dyDescent="0.45">
      <c r="A30" s="167"/>
      <c r="B30" s="167"/>
      <c r="C30" s="167"/>
      <c r="D30" s="167"/>
      <c r="E30" s="167"/>
      <c r="F30" s="167"/>
      <c r="G30" s="167"/>
    </row>
    <row r="31" spans="1:7" x14ac:dyDescent="0.45">
      <c r="A31" s="167"/>
      <c r="B31" s="167"/>
      <c r="C31" s="167"/>
      <c r="D31" s="167"/>
      <c r="E31" s="167"/>
      <c r="F31" s="167"/>
      <c r="G31" s="167"/>
    </row>
    <row r="32" spans="1:7" x14ac:dyDescent="0.45">
      <c r="A32" s="167"/>
      <c r="B32" s="167"/>
      <c r="C32" s="167"/>
      <c r="D32" s="167"/>
      <c r="E32" s="167"/>
      <c r="F32" s="167"/>
      <c r="G32" s="167"/>
    </row>
    <row r="33" spans="1:7" x14ac:dyDescent="0.45">
      <c r="A33" s="167"/>
      <c r="B33" s="167"/>
      <c r="C33" s="167"/>
      <c r="D33" s="167"/>
      <c r="E33" s="167"/>
      <c r="F33" s="167"/>
      <c r="G33" s="167"/>
    </row>
    <row r="34" spans="1:7" x14ac:dyDescent="0.45">
      <c r="A34" s="167"/>
      <c r="B34" s="167"/>
      <c r="C34" s="167"/>
      <c r="D34" s="167"/>
      <c r="E34" s="167"/>
      <c r="F34" s="167"/>
      <c r="G34" s="167"/>
    </row>
    <row r="35" spans="1:7" x14ac:dyDescent="0.45">
      <c r="A35" s="167"/>
      <c r="B35" s="167"/>
      <c r="C35" s="167"/>
      <c r="D35" s="167"/>
      <c r="E35" s="167"/>
      <c r="F35" s="167"/>
      <c r="G35" s="167"/>
    </row>
    <row r="36" spans="1:7" x14ac:dyDescent="0.45">
      <c r="A36" s="167"/>
      <c r="B36" s="167"/>
      <c r="C36" s="167"/>
      <c r="D36" s="167"/>
      <c r="E36" s="167"/>
      <c r="F36" s="167"/>
      <c r="G36" s="167"/>
    </row>
    <row r="37" spans="1:7" x14ac:dyDescent="0.45">
      <c r="A37" s="167"/>
      <c r="B37" s="167"/>
      <c r="C37" s="167"/>
      <c r="D37" s="167"/>
      <c r="E37" s="167"/>
      <c r="F37" s="167"/>
      <c r="G37" s="167"/>
    </row>
    <row r="38" spans="1:7" x14ac:dyDescent="0.45">
      <c r="A38" s="167"/>
      <c r="B38" s="167"/>
      <c r="C38" s="167"/>
      <c r="D38" s="167"/>
      <c r="E38" s="167"/>
      <c r="F38" s="167"/>
      <c r="G38" s="167"/>
    </row>
  </sheetData>
  <sheetProtection algorithmName="SHA-512" hashValue="97QibDOreNodPWzxngpBnMxoQMr5rK6ZLjfXim13a6OUNYEe+954K7ihk7gq2ke273HO47W1GLs4Q8HJ03KUDA==" saltValue="dlNs0k8YyZ+PHdaQZ7a4cw=="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4"/>
  <sheetViews>
    <sheetView workbookViewId="0">
      <selection activeCell="B10" sqref="B10"/>
    </sheetView>
  </sheetViews>
  <sheetFormatPr baseColWidth="10" defaultColWidth="11.42578125" defaultRowHeight="15.4" x14ac:dyDescent="0.45"/>
  <cols>
    <col min="1" max="1" width="44.35546875" style="14" bestFit="1" customWidth="1"/>
    <col min="2" max="2" width="156.42578125" style="15" bestFit="1" customWidth="1"/>
    <col min="3" max="16384" width="11.42578125" style="14"/>
  </cols>
  <sheetData>
    <row r="1" spans="1:3" s="88" customFormat="1" ht="20" customHeight="1" thickBot="1" x14ac:dyDescent="0.45">
      <c r="A1" s="86"/>
      <c r="B1" s="87"/>
    </row>
    <row r="2" spans="1:3" s="88" customFormat="1" ht="20" customHeight="1" thickTop="1" x14ac:dyDescent="0.4">
      <c r="A2" s="89" t="s">
        <v>50</v>
      </c>
      <c r="B2" s="89" t="s">
        <v>134</v>
      </c>
    </row>
    <row r="3" spans="1:3" s="88" customFormat="1" ht="20" customHeight="1" x14ac:dyDescent="0.4">
      <c r="A3" s="90" t="s">
        <v>49</v>
      </c>
      <c r="B3" s="44" t="s">
        <v>174</v>
      </c>
      <c r="C3" s="45"/>
    </row>
    <row r="4" spans="1:3" s="88" customFormat="1" ht="20" customHeight="1" x14ac:dyDescent="0.4">
      <c r="A4" s="90" t="s">
        <v>132</v>
      </c>
      <c r="B4" s="44" t="s">
        <v>131</v>
      </c>
      <c r="C4" s="45"/>
    </row>
    <row r="5" spans="1:3" s="88" customFormat="1" ht="20" customHeight="1" x14ac:dyDescent="0.4">
      <c r="A5" s="90" t="s">
        <v>133</v>
      </c>
      <c r="B5" s="44" t="s">
        <v>188</v>
      </c>
      <c r="C5" s="45"/>
    </row>
    <row r="6" spans="1:3" s="88" customFormat="1" ht="20" customHeight="1" x14ac:dyDescent="0.4">
      <c r="A6" s="91" t="s">
        <v>181</v>
      </c>
      <c r="B6" s="44" t="s">
        <v>178</v>
      </c>
      <c r="C6" s="45"/>
    </row>
    <row r="7" spans="1:3" s="88" customFormat="1" ht="20" customHeight="1" x14ac:dyDescent="0.4">
      <c r="A7" s="91" t="s">
        <v>184</v>
      </c>
      <c r="B7" s="44" t="s">
        <v>135</v>
      </c>
      <c r="C7" s="45"/>
    </row>
    <row r="8" spans="1:3" s="88" customFormat="1" ht="20" customHeight="1" x14ac:dyDescent="0.4">
      <c r="A8" s="91" t="s">
        <v>179</v>
      </c>
      <c r="B8" s="44" t="s">
        <v>180</v>
      </c>
      <c r="C8" s="45"/>
    </row>
    <row r="9" spans="1:3" s="88" customFormat="1" ht="20" customHeight="1" x14ac:dyDescent="0.4">
      <c r="A9" s="91" t="s">
        <v>183</v>
      </c>
      <c r="B9" s="44" t="s">
        <v>186</v>
      </c>
      <c r="C9" s="45"/>
    </row>
    <row r="10" spans="1:3" s="88" customFormat="1" ht="20" customHeight="1" x14ac:dyDescent="0.4">
      <c r="A10" s="91" t="s">
        <v>182</v>
      </c>
      <c r="B10" s="44" t="s">
        <v>185</v>
      </c>
      <c r="C10" s="45"/>
    </row>
    <row r="11" spans="1:3" s="88" customFormat="1" ht="20" customHeight="1" x14ac:dyDescent="0.4">
      <c r="A11" s="91" t="s">
        <v>182</v>
      </c>
      <c r="B11" s="44" t="s">
        <v>185</v>
      </c>
      <c r="C11" s="44"/>
    </row>
    <row r="12" spans="1:3" s="88" customFormat="1" ht="20" customHeight="1" x14ac:dyDescent="0.4">
      <c r="A12" s="92"/>
      <c r="B12" s="92"/>
      <c r="C12" s="44"/>
    </row>
    <row r="13" spans="1:3" s="88" customFormat="1" ht="20" customHeight="1" x14ac:dyDescent="0.4">
      <c r="A13" s="93" t="s">
        <v>189</v>
      </c>
      <c r="B13" s="44" t="s">
        <v>190</v>
      </c>
    </row>
    <row r="14" spans="1:3" s="88" customFormat="1" ht="20" customHeight="1" x14ac:dyDescent="0.4">
      <c r="A14" s="93" t="s">
        <v>196</v>
      </c>
      <c r="B14" s="44" t="s">
        <v>191</v>
      </c>
    </row>
  </sheetData>
  <sheetProtection algorithmName="SHA-512" hashValue="L5DYpH5AJVnlg6uRla0YxO+yQVB4cWJl6DdZbtGhqDbua41ArP4aTv1xi2jfgEbjtFlMT3/tSpWAXH6y+/w70Q==" saltValue="7Yj9jpoxcZWujKkh8HD0FQ=="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
  <dimension ref="A1:I19"/>
  <sheetViews>
    <sheetView workbookViewId="0">
      <selection activeCell="B19" sqref="B19"/>
    </sheetView>
  </sheetViews>
  <sheetFormatPr baseColWidth="10" defaultColWidth="11.42578125" defaultRowHeight="13.9" x14ac:dyDescent="0.4"/>
  <cols>
    <col min="1" max="1" width="13.42578125" style="14" customWidth="1"/>
    <col min="2" max="2" width="103.85546875" style="14" customWidth="1"/>
    <col min="3" max="3" width="6.85546875" style="14" bestFit="1" customWidth="1"/>
    <col min="4" max="16384" width="11.42578125" style="14"/>
  </cols>
  <sheetData>
    <row r="1" spans="1:9" x14ac:dyDescent="0.4">
      <c r="A1" s="14" t="s">
        <v>55</v>
      </c>
    </row>
    <row r="2" spans="1:9" ht="14.25" thickBot="1" x14ac:dyDescent="0.45">
      <c r="A2" s="60"/>
      <c r="B2" s="61"/>
    </row>
    <row r="3" spans="1:9" ht="14.25" thickTop="1" x14ac:dyDescent="0.4">
      <c r="A3" s="16" t="s">
        <v>52</v>
      </c>
      <c r="B3" s="16" t="s">
        <v>48</v>
      </c>
    </row>
    <row r="4" spans="1:9" x14ac:dyDescent="0.4">
      <c r="A4" s="17">
        <v>1</v>
      </c>
      <c r="B4" s="39" t="s">
        <v>73</v>
      </c>
    </row>
    <row r="5" spans="1:9" x14ac:dyDescent="0.4">
      <c r="A5" s="17">
        <v>2</v>
      </c>
      <c r="B5" s="38" t="s">
        <v>98</v>
      </c>
      <c r="C5" s="17"/>
    </row>
    <row r="6" spans="1:9" x14ac:dyDescent="0.4">
      <c r="A6" s="17">
        <v>3</v>
      </c>
      <c r="B6" s="38" t="s">
        <v>61</v>
      </c>
      <c r="C6" s="17"/>
    </row>
    <row r="7" spans="1:9" x14ac:dyDescent="0.4">
      <c r="A7" s="17">
        <v>4</v>
      </c>
      <c r="B7" s="38" t="s">
        <v>63</v>
      </c>
      <c r="C7" s="17"/>
    </row>
    <row r="8" spans="1:9" x14ac:dyDescent="0.4">
      <c r="A8" s="17">
        <v>5</v>
      </c>
      <c r="B8" s="38" t="s">
        <v>64</v>
      </c>
      <c r="C8" s="17"/>
    </row>
    <row r="9" spans="1:9" x14ac:dyDescent="0.4">
      <c r="A9" s="17">
        <v>6</v>
      </c>
      <c r="B9" s="39" t="s">
        <v>99</v>
      </c>
    </row>
    <row r="10" spans="1:9" x14ac:dyDescent="0.4">
      <c r="A10" s="17">
        <v>7</v>
      </c>
      <c r="B10" s="39" t="s">
        <v>80</v>
      </c>
    </row>
    <row r="11" spans="1:9" x14ac:dyDescent="0.4">
      <c r="A11" s="17">
        <v>8</v>
      </c>
      <c r="B11" s="39" t="s">
        <v>100</v>
      </c>
      <c r="C11" s="39"/>
      <c r="D11" s="39"/>
      <c r="E11" s="39"/>
      <c r="F11" s="39"/>
      <c r="G11" s="39"/>
      <c r="H11" s="39"/>
      <c r="I11" s="39"/>
    </row>
    <row r="12" spans="1:9" x14ac:dyDescent="0.4">
      <c r="A12" s="17">
        <v>9</v>
      </c>
      <c r="B12" s="39" t="s">
        <v>110</v>
      </c>
      <c r="C12" s="39"/>
      <c r="D12" s="39"/>
      <c r="E12" s="39"/>
      <c r="F12" s="39"/>
      <c r="G12" s="39"/>
      <c r="H12" s="39"/>
      <c r="I12" s="39"/>
    </row>
    <row r="13" spans="1:9" x14ac:dyDescent="0.4">
      <c r="A13" s="17">
        <v>10</v>
      </c>
      <c r="B13" s="39" t="s">
        <v>112</v>
      </c>
      <c r="C13" s="39"/>
      <c r="D13" s="39"/>
      <c r="E13" s="39"/>
      <c r="F13" s="39"/>
      <c r="G13" s="39"/>
      <c r="H13" s="39"/>
      <c r="I13" s="39"/>
    </row>
    <row r="14" spans="1:9" x14ac:dyDescent="0.4">
      <c r="A14" s="17">
        <v>11</v>
      </c>
      <c r="B14" s="51" t="s">
        <v>115</v>
      </c>
      <c r="C14" s="39"/>
      <c r="D14" s="39"/>
      <c r="E14" s="39"/>
      <c r="F14" s="39"/>
      <c r="G14" s="39"/>
      <c r="H14" s="39"/>
      <c r="I14" s="39"/>
    </row>
    <row r="15" spans="1:9" x14ac:dyDescent="0.4">
      <c r="A15" s="17">
        <v>12</v>
      </c>
      <c r="B15" s="38" t="s">
        <v>120</v>
      </c>
      <c r="C15" s="39"/>
      <c r="D15" s="39"/>
      <c r="E15" s="39"/>
      <c r="F15" s="39"/>
      <c r="G15" s="39"/>
      <c r="H15" s="39"/>
      <c r="I15" s="39"/>
    </row>
    <row r="16" spans="1:9" x14ac:dyDescent="0.4">
      <c r="A16" s="17">
        <v>13</v>
      </c>
      <c r="B16" s="38" t="s">
        <v>136</v>
      </c>
      <c r="C16" s="39"/>
      <c r="D16" s="39"/>
      <c r="E16" s="39"/>
      <c r="F16" s="39"/>
      <c r="G16" s="39"/>
      <c r="H16" s="39"/>
      <c r="I16" s="39"/>
    </row>
    <row r="17" spans="1:9" x14ac:dyDescent="0.4">
      <c r="A17" s="17">
        <v>14</v>
      </c>
      <c r="B17" s="38" t="s">
        <v>138</v>
      </c>
      <c r="C17" s="39"/>
      <c r="D17" s="39"/>
      <c r="E17" s="39"/>
      <c r="F17" s="39"/>
      <c r="G17" s="39"/>
      <c r="H17" s="39"/>
      <c r="I17" s="39"/>
    </row>
    <row r="18" spans="1:9" x14ac:dyDescent="0.4">
      <c r="A18" s="17">
        <v>15</v>
      </c>
      <c r="B18" s="39" t="s">
        <v>51</v>
      </c>
    </row>
    <row r="19" spans="1:9" x14ac:dyDescent="0.4">
      <c r="A19" s="17">
        <v>16</v>
      </c>
    </row>
  </sheetData>
  <sheetProtection algorithmName="SHA-512" hashValue="gsT95nmnqjjEFl+JbTOxFATb9JbBESKToSX2PHazeGSKPhuD6JfCyS3RE1hkoe3uMuxeDZH64GR4NSXsUDzG7g==" saltValue="0tnvs8N9lPgIHgd417l4dg==" spinCount="100000" sheet="1" objects="1" scenarios="1"/>
  <phoneticPr fontId="0" type="noConversion"/>
  <hyperlinks>
    <hyperlink ref="B65520" r:id="rId1" display="ergebnisse@lvus.de" xr:uid="{00000000-0004-0000-0B00-000000000000}"/>
    <hyperlink ref="B65519" r:id="rId2" display="ergebnisse@lvus.de" xr:uid="{00000000-0004-0000-0B00-000001000000}"/>
  </hyperlinks>
  <pageMargins left="0.78740157499999996" right="0.78740157499999996" top="0.984251969" bottom="0.984251969" header="0.4921259845" footer="0.4921259845"/>
  <pageSetup paperSize="9" orientation="landscape"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4"/>
  <dimension ref="A1:I35"/>
  <sheetViews>
    <sheetView workbookViewId="0">
      <selection activeCell="B26" sqref="B26"/>
    </sheetView>
  </sheetViews>
  <sheetFormatPr baseColWidth="10" defaultColWidth="11.42578125" defaultRowHeight="13.9" x14ac:dyDescent="0.4"/>
  <cols>
    <col min="1" max="1" width="13.140625" style="14" customWidth="1"/>
    <col min="2" max="2" width="104.85546875" style="14" customWidth="1"/>
    <col min="3" max="16384" width="11.42578125" style="14"/>
  </cols>
  <sheetData>
    <row r="1" spans="1:3" ht="15.95" customHeight="1" x14ac:dyDescent="0.4">
      <c r="A1" s="168" t="s">
        <v>70</v>
      </c>
      <c r="B1" s="168"/>
    </row>
    <row r="2" spans="1:3" ht="15.95" customHeight="1" thickBot="1" x14ac:dyDescent="0.45">
      <c r="A2" s="58"/>
      <c r="B2" s="58"/>
    </row>
    <row r="3" spans="1:3" ht="14.25" thickTop="1" x14ac:dyDescent="0.4">
      <c r="A3" s="16" t="s">
        <v>53</v>
      </c>
      <c r="B3" s="16" t="s">
        <v>97</v>
      </c>
    </row>
    <row r="4" spans="1:3" x14ac:dyDescent="0.4">
      <c r="A4" s="46">
        <v>1</v>
      </c>
      <c r="B4" s="74" t="s">
        <v>163</v>
      </c>
      <c r="C4" s="59"/>
    </row>
    <row r="5" spans="1:3" x14ac:dyDescent="0.4">
      <c r="A5" s="46">
        <v>2</v>
      </c>
      <c r="B5" s="57" t="s">
        <v>68</v>
      </c>
    </row>
    <row r="6" spans="1:3" x14ac:dyDescent="0.4">
      <c r="A6" s="46">
        <v>3</v>
      </c>
      <c r="B6" s="57" t="s">
        <v>69</v>
      </c>
    </row>
    <row r="7" spans="1:3" x14ac:dyDescent="0.4">
      <c r="A7" s="46">
        <v>4</v>
      </c>
      <c r="B7" s="57" t="s">
        <v>95</v>
      </c>
    </row>
    <row r="8" spans="1:3" x14ac:dyDescent="0.4">
      <c r="A8" s="46">
        <v>5</v>
      </c>
      <c r="B8" s="57" t="s">
        <v>96</v>
      </c>
    </row>
    <row r="9" spans="1:3" x14ac:dyDescent="0.4">
      <c r="A9" s="46">
        <v>6</v>
      </c>
      <c r="B9" s="57" t="s">
        <v>81</v>
      </c>
    </row>
    <row r="10" spans="1:3" x14ac:dyDescent="0.4">
      <c r="A10" s="46">
        <v>7</v>
      </c>
      <c r="B10" s="14" t="s">
        <v>103</v>
      </c>
    </row>
    <row r="11" spans="1:3" x14ac:dyDescent="0.4">
      <c r="A11" s="46">
        <v>8</v>
      </c>
      <c r="B11" s="14" t="s">
        <v>104</v>
      </c>
    </row>
    <row r="12" spans="1:3" x14ac:dyDescent="0.4">
      <c r="A12" s="46">
        <v>9</v>
      </c>
      <c r="B12" s="14" t="s">
        <v>105</v>
      </c>
    </row>
    <row r="13" spans="1:3" x14ac:dyDescent="0.4">
      <c r="A13" s="46">
        <v>10</v>
      </c>
      <c r="B13" s="14" t="s">
        <v>111</v>
      </c>
    </row>
    <row r="14" spans="1:3" x14ac:dyDescent="0.4">
      <c r="A14" s="46">
        <v>11</v>
      </c>
      <c r="B14" s="14" t="s">
        <v>117</v>
      </c>
    </row>
    <row r="15" spans="1:3" x14ac:dyDescent="0.4">
      <c r="A15" s="46">
        <v>12</v>
      </c>
      <c r="B15" s="51" t="s">
        <v>113</v>
      </c>
    </row>
    <row r="16" spans="1:3" x14ac:dyDescent="0.4">
      <c r="A16" s="46">
        <v>13</v>
      </c>
      <c r="B16" s="51" t="s">
        <v>114</v>
      </c>
    </row>
    <row r="17" spans="1:9" x14ac:dyDescent="0.4">
      <c r="A17" s="46">
        <v>14</v>
      </c>
      <c r="B17" s="61" t="s">
        <v>130</v>
      </c>
    </row>
    <row r="18" spans="1:9" x14ac:dyDescent="0.4">
      <c r="A18" s="46">
        <v>15</v>
      </c>
      <c r="B18" s="51" t="s">
        <v>121</v>
      </c>
    </row>
    <row r="19" spans="1:9" x14ac:dyDescent="0.4">
      <c r="A19" s="46">
        <v>16</v>
      </c>
      <c r="B19" s="61" t="s">
        <v>122</v>
      </c>
    </row>
    <row r="20" spans="1:9" x14ac:dyDescent="0.4">
      <c r="A20" s="46">
        <v>17</v>
      </c>
      <c r="B20" s="61" t="s">
        <v>129</v>
      </c>
    </row>
    <row r="21" spans="1:9" x14ac:dyDescent="0.4">
      <c r="A21" s="46">
        <v>18</v>
      </c>
      <c r="B21" s="61" t="s">
        <v>137</v>
      </c>
    </row>
    <row r="22" spans="1:9" x14ac:dyDescent="0.4">
      <c r="A22" s="46">
        <v>19</v>
      </c>
      <c r="B22" s="61" t="s">
        <v>139</v>
      </c>
    </row>
    <row r="23" spans="1:9" x14ac:dyDescent="0.4">
      <c r="A23" s="46">
        <v>20</v>
      </c>
      <c r="B23" s="72" t="s">
        <v>153</v>
      </c>
      <c r="C23" s="72"/>
      <c r="D23" s="72"/>
      <c r="E23" s="72"/>
      <c r="F23" s="72"/>
      <c r="G23" s="72"/>
      <c r="H23" s="72"/>
      <c r="I23" s="72"/>
    </row>
    <row r="24" spans="1:9" x14ac:dyDescent="0.4">
      <c r="A24" s="46">
        <v>21</v>
      </c>
      <c r="B24" s="73" t="s">
        <v>154</v>
      </c>
    </row>
    <row r="25" spans="1:9" x14ac:dyDescent="0.4">
      <c r="A25" s="46">
        <v>22</v>
      </c>
      <c r="B25" s="51" t="s">
        <v>155</v>
      </c>
    </row>
    <row r="26" spans="1:9" x14ac:dyDescent="0.4">
      <c r="A26" s="46">
        <v>23</v>
      </c>
      <c r="B26" s="51" t="s">
        <v>173</v>
      </c>
    </row>
    <row r="27" spans="1:9" x14ac:dyDescent="0.4">
      <c r="A27" s="46">
        <v>24</v>
      </c>
      <c r="B27" s="57" t="s">
        <v>2</v>
      </c>
    </row>
    <row r="28" spans="1:9" ht="15.4" x14ac:dyDescent="0.45">
      <c r="A28" s="46">
        <v>25</v>
      </c>
      <c r="B28" s="15"/>
    </row>
    <row r="32" spans="1:9" x14ac:dyDescent="0.4">
      <c r="B32" s="169"/>
      <c r="C32" s="169"/>
      <c r="D32" s="169"/>
      <c r="E32" s="169"/>
      <c r="F32" s="169"/>
      <c r="G32" s="169"/>
      <c r="H32" s="169"/>
      <c r="I32" s="169"/>
    </row>
    <row r="33" spans="2:9" x14ac:dyDescent="0.4">
      <c r="B33" s="170"/>
      <c r="C33" s="170"/>
      <c r="D33" s="170"/>
      <c r="E33" s="170"/>
      <c r="F33" s="170"/>
      <c r="G33" s="170"/>
      <c r="H33" s="170"/>
      <c r="I33" s="170"/>
    </row>
    <row r="34" spans="2:9" x14ac:dyDescent="0.4">
      <c r="B34" s="73"/>
    </row>
    <row r="35" spans="2:9" x14ac:dyDescent="0.4">
      <c r="B35" s="51"/>
    </row>
  </sheetData>
  <sheetProtection algorithmName="SHA-512" hashValue="GBilWXS+JcWqpcUwH2ZhzlRJrTrB0XSPYWbVbJd7Wcv+VjfSgnFF3GSkK8bXNXMTB95HP35hm6ov+Kv5vmIOoA==" saltValue="Zksnq1WwchVLN4oTbrdjRA==" spinCount="100000" sheet="1" objects="1" scenarios="1"/>
  <mergeCells count="3">
    <mergeCell ref="A1:B1"/>
    <mergeCell ref="B32:I32"/>
    <mergeCell ref="B33:I33"/>
  </mergeCells>
  <phoneticPr fontId="0" type="noConversion"/>
  <conditionalFormatting sqref="B24">
    <cfRule type="expression" dxfId="8" priority="2" stopIfTrue="1">
      <formula>COUNTIF($H$27:$H$38,19)&gt;0</formula>
    </cfRule>
  </conditionalFormatting>
  <conditionalFormatting sqref="B25:B26">
    <cfRule type="expression" dxfId="7" priority="1" stopIfTrue="1">
      <formula>COUNTIF($H$25:$H$37,19)&gt;0</formula>
    </cfRule>
  </conditionalFormatting>
  <conditionalFormatting sqref="B34">
    <cfRule type="expression" dxfId="6" priority="5" stopIfTrue="1">
      <formula>COUNTIF($H$27:$H$38,19)&gt;0</formula>
    </cfRule>
  </conditionalFormatting>
  <conditionalFormatting sqref="B35">
    <cfRule type="expression" dxfId="5" priority="4" stopIfTrue="1">
      <formula>COUNTIF($H$25:$H$37,19)&gt;0</formula>
    </cfRule>
  </conditionalFormatting>
  <conditionalFormatting sqref="B33:I33">
    <cfRule type="expression" dxfId="4" priority="6" stopIfTrue="1">
      <formula>COUNTIF($H$27:$H$38,17)&gt;0</formula>
    </cfRule>
  </conditionalFormatting>
  <hyperlinks>
    <hyperlink ref="A65532" r:id="rId1" display="ergebnisse@lvus.de" xr:uid="{00000000-0004-0000-0C00-000000000000}"/>
    <hyperlink ref="A65523" r:id="rId2" display="ergebnisse@lvus.de" xr:uid="{00000000-0004-0000-0C00-000001000000}"/>
    <hyperlink ref="B65525" r:id="rId3" display="ergebnisse@lvus.de" xr:uid="{00000000-0004-0000-0C00-000002000000}"/>
    <hyperlink ref="B65526" r:id="rId4" display="ergebnisse@lvus.de" xr:uid="{00000000-0004-0000-0C00-000003000000}"/>
  </hyperlinks>
  <pageMargins left="0.78740157499999996" right="0.78740157499999996" top="0.984251969" bottom="0.984251969" header="0.4921259845" footer="0.4921259845"/>
  <pageSetup paperSize="9" orientation="landscape" r:id="rId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dimension ref="A1:C19"/>
  <sheetViews>
    <sheetView workbookViewId="0">
      <selection activeCell="A10" sqref="A10"/>
    </sheetView>
  </sheetViews>
  <sheetFormatPr baseColWidth="10" defaultColWidth="11.42578125" defaultRowHeight="15.4" x14ac:dyDescent="0.45"/>
  <cols>
    <col min="1" max="1" width="13.140625" style="14" customWidth="1"/>
    <col min="2" max="2" width="55.140625" style="15" customWidth="1"/>
    <col min="3" max="16384" width="11.42578125" style="15"/>
  </cols>
  <sheetData>
    <row r="1" spans="1:3" ht="15.75" thickBot="1" x14ac:dyDescent="0.5">
      <c r="B1" s="15">
        <v>5</v>
      </c>
      <c r="C1" s="15">
        <f>MAX($A$3:$A$3)-1</f>
        <v>0</v>
      </c>
    </row>
    <row r="2" spans="1:3" ht="15.75" thickTop="1" x14ac:dyDescent="0.45">
      <c r="A2" s="16" t="s">
        <v>25</v>
      </c>
      <c r="B2" s="18" t="s">
        <v>26</v>
      </c>
    </row>
    <row r="3" spans="1:3" x14ac:dyDescent="0.45">
      <c r="A3" s="46">
        <v>1</v>
      </c>
      <c r="B3" s="40" t="s">
        <v>66</v>
      </c>
      <c r="C3" s="27"/>
    </row>
    <row r="4" spans="1:3" x14ac:dyDescent="0.45">
      <c r="A4" s="46">
        <v>2</v>
      </c>
      <c r="B4" s="47" t="s">
        <v>67</v>
      </c>
    </row>
    <row r="5" spans="1:3" x14ac:dyDescent="0.45">
      <c r="A5" s="46">
        <v>3</v>
      </c>
      <c r="B5" s="61" t="s">
        <v>116</v>
      </c>
    </row>
    <row r="6" spans="1:3" x14ac:dyDescent="0.45">
      <c r="A6" s="46">
        <v>4</v>
      </c>
      <c r="B6" s="61" t="s">
        <v>140</v>
      </c>
    </row>
    <row r="7" spans="1:3" x14ac:dyDescent="0.45">
      <c r="A7" s="46">
        <v>5</v>
      </c>
      <c r="B7" s="73" t="s">
        <v>156</v>
      </c>
    </row>
    <row r="8" spans="1:3" x14ac:dyDescent="0.45">
      <c r="A8" s="46">
        <v>6</v>
      </c>
      <c r="B8" s="47" t="s">
        <v>2</v>
      </c>
    </row>
    <row r="9" spans="1:3" x14ac:dyDescent="0.45">
      <c r="A9" s="46">
        <v>7</v>
      </c>
    </row>
    <row r="13" spans="1:3" x14ac:dyDescent="0.45">
      <c r="B13" s="73"/>
    </row>
    <row r="19" spans="2:2" x14ac:dyDescent="0.45">
      <c r="B19" s="51"/>
    </row>
  </sheetData>
  <sheetProtection algorithmName="SHA-512" hashValue="E4ZQjvrTAMkoz6lmd5y/RgU/xPE0zTB2xZ/TMbvsPWqq+CWOO1xV3+lAko9lpuooIMNyFUR7kuDgdN1/Kcso8A==" saltValue="XpUSOFfY0g1Fn45x6FBR1g==" spinCount="100000" sheet="1" objects="1" scenarios="1"/>
  <phoneticPr fontId="0" type="noConversion"/>
  <conditionalFormatting sqref="B13">
    <cfRule type="expression" dxfId="3" priority="1" stopIfTrue="1">
      <formula>COUNTIF($I$23:$I$34,5)&gt;0</formula>
    </cfRule>
  </conditionalFormatting>
  <hyperlinks>
    <hyperlink ref="B65514" r:id="rId1" display="ergebnisse@lvus.de" xr:uid="{00000000-0004-0000-0D00-000000000000}"/>
  </hyperlinks>
  <pageMargins left="0.78740157499999996" right="0.78740157499999996" top="0.984251969" bottom="0.984251969" header="0.4921259845" footer="0.4921259845"/>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I18"/>
  <sheetViews>
    <sheetView workbookViewId="0">
      <selection activeCell="D32" sqref="D32"/>
    </sheetView>
  </sheetViews>
  <sheetFormatPr baseColWidth="10" defaultColWidth="11.42578125" defaultRowHeight="15.4" x14ac:dyDescent="0.45"/>
  <cols>
    <col min="1" max="1" width="8.85546875" style="15" bestFit="1" customWidth="1"/>
    <col min="2" max="2" width="65.140625" style="15" customWidth="1"/>
    <col min="3" max="3" width="6.85546875" style="15" bestFit="1" customWidth="1"/>
    <col min="4" max="16384" width="11.42578125" style="15"/>
  </cols>
  <sheetData>
    <row r="1" spans="1:9" ht="15.75" thickBot="1" x14ac:dyDescent="0.5">
      <c r="A1" s="19"/>
      <c r="B1" s="20">
        <v>9</v>
      </c>
      <c r="C1" s="15">
        <f>MAX($A$3:$A$18)-1</f>
        <v>15</v>
      </c>
    </row>
    <row r="2" spans="1:9" ht="15.75" thickTop="1" x14ac:dyDescent="0.45">
      <c r="A2" s="18" t="s">
        <v>25</v>
      </c>
      <c r="B2" s="18" t="s">
        <v>26</v>
      </c>
    </row>
    <row r="3" spans="1:9" x14ac:dyDescent="0.45">
      <c r="A3" s="17">
        <v>1</v>
      </c>
      <c r="B3" s="39" t="s">
        <v>73</v>
      </c>
      <c r="C3" s="17"/>
    </row>
    <row r="4" spans="1:9" x14ac:dyDescent="0.45">
      <c r="A4" s="17">
        <v>2</v>
      </c>
      <c r="B4" s="38" t="s">
        <v>98</v>
      </c>
      <c r="C4" s="17"/>
    </row>
    <row r="5" spans="1:9" x14ac:dyDescent="0.45">
      <c r="A5" s="17">
        <v>3</v>
      </c>
      <c r="B5" s="38" t="s">
        <v>61</v>
      </c>
      <c r="C5" s="17"/>
    </row>
    <row r="6" spans="1:9" x14ac:dyDescent="0.45">
      <c r="A6" s="17">
        <v>4</v>
      </c>
      <c r="B6" s="38" t="s">
        <v>63</v>
      </c>
      <c r="C6" s="17"/>
    </row>
    <row r="7" spans="1:9" x14ac:dyDescent="0.45">
      <c r="A7" s="17">
        <v>5</v>
      </c>
      <c r="B7" s="38" t="s">
        <v>64</v>
      </c>
      <c r="C7" s="17"/>
    </row>
    <row r="8" spans="1:9" x14ac:dyDescent="0.45">
      <c r="A8" s="17">
        <v>6</v>
      </c>
      <c r="B8" s="39" t="s">
        <v>99</v>
      </c>
      <c r="C8" s="17"/>
    </row>
    <row r="9" spans="1:9" x14ac:dyDescent="0.45">
      <c r="A9" s="17">
        <v>7</v>
      </c>
      <c r="B9" s="39" t="s">
        <v>80</v>
      </c>
      <c r="C9" s="17"/>
    </row>
    <row r="10" spans="1:9" x14ac:dyDescent="0.45">
      <c r="A10" s="17">
        <v>8</v>
      </c>
      <c r="B10" s="39" t="s">
        <v>100</v>
      </c>
      <c r="C10" s="17"/>
    </row>
    <row r="11" spans="1:9" x14ac:dyDescent="0.45">
      <c r="A11" s="17">
        <v>9</v>
      </c>
      <c r="B11" s="39" t="s">
        <v>110</v>
      </c>
      <c r="C11" s="62"/>
      <c r="D11" s="62"/>
      <c r="E11" s="62"/>
      <c r="F11" s="62"/>
      <c r="G11" s="62"/>
      <c r="H11" s="62"/>
      <c r="I11" s="62"/>
    </row>
    <row r="12" spans="1:9" x14ac:dyDescent="0.45">
      <c r="A12" s="17">
        <v>10</v>
      </c>
      <c r="B12" s="39" t="s">
        <v>112</v>
      </c>
      <c r="C12" s="62"/>
      <c r="D12" s="62"/>
      <c r="E12" s="62"/>
      <c r="F12" s="62"/>
      <c r="G12" s="62"/>
      <c r="H12" s="62"/>
      <c r="I12" s="62"/>
    </row>
    <row r="13" spans="1:9" x14ac:dyDescent="0.45">
      <c r="A13" s="17">
        <v>11</v>
      </c>
      <c r="B13" s="51" t="s">
        <v>115</v>
      </c>
      <c r="C13" s="62"/>
      <c r="D13" s="62"/>
      <c r="E13" s="62"/>
      <c r="F13" s="62"/>
      <c r="G13" s="62"/>
      <c r="H13" s="62"/>
      <c r="I13" s="62"/>
    </row>
    <row r="14" spans="1:9" x14ac:dyDescent="0.45">
      <c r="A14" s="17">
        <v>12</v>
      </c>
      <c r="B14" s="38" t="s">
        <v>120</v>
      </c>
      <c r="C14" s="62"/>
      <c r="D14" s="62"/>
      <c r="E14" s="62"/>
      <c r="F14" s="62"/>
      <c r="G14" s="62"/>
      <c r="H14" s="62"/>
      <c r="I14" s="62"/>
    </row>
    <row r="15" spans="1:9" x14ac:dyDescent="0.45">
      <c r="A15" s="17">
        <v>13</v>
      </c>
      <c r="B15" s="38" t="s">
        <v>136</v>
      </c>
      <c r="C15" s="62"/>
      <c r="D15" s="62"/>
      <c r="E15" s="62"/>
      <c r="F15" s="62"/>
      <c r="G15" s="62"/>
      <c r="H15" s="62"/>
      <c r="I15" s="62"/>
    </row>
    <row r="16" spans="1:9" x14ac:dyDescent="0.45">
      <c r="A16" s="17">
        <v>14</v>
      </c>
      <c r="B16" s="38" t="s">
        <v>138</v>
      </c>
      <c r="C16" s="62"/>
      <c r="D16" s="62"/>
      <c r="E16" s="62"/>
      <c r="F16" s="62"/>
      <c r="G16" s="62"/>
      <c r="H16" s="62"/>
      <c r="I16" s="62"/>
    </row>
    <row r="17" spans="1:2" x14ac:dyDescent="0.45">
      <c r="A17" s="17">
        <v>15</v>
      </c>
      <c r="B17" s="39" t="s">
        <v>51</v>
      </c>
    </row>
    <row r="18" spans="1:2" x14ac:dyDescent="0.45">
      <c r="A18" s="17">
        <v>16</v>
      </c>
      <c r="B18" s="14"/>
    </row>
  </sheetData>
  <phoneticPr fontId="0" type="noConversion"/>
  <hyperlinks>
    <hyperlink ref="A65519" r:id="rId1" display="ergebnisse@lvus.de" xr:uid="{00000000-0004-0000-0E00-000000000000}"/>
  </hyperlinks>
  <pageMargins left="0.78740157499999996" right="0.78740157499999996" top="0.984251969" bottom="0.984251969" header="0.4921259845" footer="0.4921259845"/>
  <pageSetup paperSize="9"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dimension ref="A1:I27"/>
  <sheetViews>
    <sheetView topLeftCell="A3" workbookViewId="0">
      <selection activeCell="D32" sqref="D32"/>
    </sheetView>
  </sheetViews>
  <sheetFormatPr baseColWidth="10" defaultColWidth="11.42578125" defaultRowHeight="15.4" x14ac:dyDescent="0.45"/>
  <cols>
    <col min="1" max="1" width="13.140625" style="14" customWidth="1"/>
    <col min="2" max="2" width="104.85546875" style="15" customWidth="1"/>
    <col min="3" max="16384" width="11.42578125" style="15"/>
  </cols>
  <sheetData>
    <row r="1" spans="1:9" ht="15.95" customHeight="1" thickBot="1" x14ac:dyDescent="0.5">
      <c r="A1" s="171"/>
      <c r="B1" s="171"/>
    </row>
    <row r="2" spans="1:9" ht="15.75" thickTop="1" x14ac:dyDescent="0.45">
      <c r="A2" s="16" t="s">
        <v>53</v>
      </c>
      <c r="B2" s="18" t="s">
        <v>54</v>
      </c>
    </row>
    <row r="3" spans="1:9" x14ac:dyDescent="0.45">
      <c r="A3" s="46">
        <v>1</v>
      </c>
      <c r="B3" s="57" t="s">
        <v>163</v>
      </c>
      <c r="C3" s="59"/>
      <c r="D3" s="14"/>
      <c r="E3" s="14"/>
      <c r="F3" s="14"/>
      <c r="G3" s="14"/>
      <c r="H3" s="14"/>
      <c r="I3" s="14"/>
    </row>
    <row r="4" spans="1:9" x14ac:dyDescent="0.45">
      <c r="A4" s="46">
        <v>2</v>
      </c>
      <c r="B4" s="57" t="s">
        <v>68</v>
      </c>
      <c r="C4" s="14"/>
      <c r="D4" s="14"/>
      <c r="E4" s="14"/>
      <c r="F4" s="14"/>
      <c r="G4" s="14"/>
      <c r="H4" s="14"/>
      <c r="I4" s="14"/>
    </row>
    <row r="5" spans="1:9" x14ac:dyDescent="0.45">
      <c r="A5" s="46">
        <v>3</v>
      </c>
      <c r="B5" s="57" t="s">
        <v>69</v>
      </c>
      <c r="C5" s="14"/>
      <c r="D5" s="14"/>
      <c r="E5" s="14"/>
      <c r="F5" s="14"/>
      <c r="G5" s="14"/>
      <c r="H5" s="14"/>
      <c r="I5" s="14"/>
    </row>
    <row r="6" spans="1:9" x14ac:dyDescent="0.45">
      <c r="A6" s="46">
        <v>4</v>
      </c>
      <c r="B6" s="57" t="s">
        <v>95</v>
      </c>
      <c r="C6" s="14"/>
      <c r="D6" s="14"/>
      <c r="E6" s="14"/>
      <c r="F6" s="14"/>
      <c r="G6" s="14"/>
      <c r="H6" s="14"/>
      <c r="I6" s="14"/>
    </row>
    <row r="7" spans="1:9" x14ac:dyDescent="0.45">
      <c r="A7" s="46">
        <v>5</v>
      </c>
      <c r="B7" s="57" t="s">
        <v>96</v>
      </c>
      <c r="C7" s="14"/>
      <c r="D7" s="14"/>
      <c r="E7" s="14"/>
      <c r="F7" s="14"/>
      <c r="G7" s="14"/>
      <c r="H7" s="14"/>
      <c r="I7" s="14"/>
    </row>
    <row r="8" spans="1:9" x14ac:dyDescent="0.45">
      <c r="A8" s="46">
        <v>6</v>
      </c>
      <c r="B8" s="14" t="s">
        <v>81</v>
      </c>
      <c r="C8" s="14"/>
      <c r="D8" s="14"/>
      <c r="E8" s="14"/>
      <c r="F8" s="14"/>
      <c r="G8" s="14"/>
      <c r="H8" s="14"/>
      <c r="I8" s="14"/>
    </row>
    <row r="9" spans="1:9" x14ac:dyDescent="0.45">
      <c r="A9" s="46">
        <v>7</v>
      </c>
      <c r="B9" s="14" t="s">
        <v>103</v>
      </c>
      <c r="C9" s="14"/>
      <c r="D9" s="14"/>
      <c r="E9" s="14"/>
      <c r="F9" s="14"/>
      <c r="G9" s="14"/>
      <c r="H9" s="14"/>
      <c r="I9" s="14"/>
    </row>
    <row r="10" spans="1:9" x14ac:dyDescent="0.45">
      <c r="A10" s="46">
        <v>8</v>
      </c>
      <c r="B10" s="14" t="s">
        <v>104</v>
      </c>
      <c r="C10" s="14"/>
      <c r="D10" s="14"/>
      <c r="E10" s="14"/>
      <c r="F10" s="14"/>
      <c r="G10" s="14"/>
      <c r="H10" s="14"/>
      <c r="I10" s="14"/>
    </row>
    <row r="11" spans="1:9" x14ac:dyDescent="0.45">
      <c r="A11" s="46">
        <v>9</v>
      </c>
      <c r="B11" s="14" t="s">
        <v>105</v>
      </c>
      <c r="C11" s="48"/>
      <c r="D11" s="48"/>
      <c r="E11" s="48"/>
      <c r="F11" s="48"/>
      <c r="G11" s="48"/>
      <c r="H11" s="48"/>
      <c r="I11" s="48"/>
    </row>
    <row r="12" spans="1:9" x14ac:dyDescent="0.45">
      <c r="A12" s="46">
        <v>10</v>
      </c>
      <c r="B12" s="14" t="s">
        <v>111</v>
      </c>
      <c r="C12" s="48"/>
      <c r="D12" s="48"/>
      <c r="E12" s="48"/>
      <c r="F12" s="48"/>
      <c r="G12" s="48"/>
      <c r="H12" s="48"/>
      <c r="I12" s="48"/>
    </row>
    <row r="13" spans="1:9" x14ac:dyDescent="0.45">
      <c r="A13" s="46">
        <v>11</v>
      </c>
      <c r="B13" s="14" t="s">
        <v>117</v>
      </c>
      <c r="C13" s="14"/>
      <c r="D13" s="14"/>
      <c r="E13" s="14"/>
      <c r="F13" s="14"/>
      <c r="G13" s="14"/>
      <c r="H13" s="14"/>
      <c r="I13" s="14"/>
    </row>
    <row r="14" spans="1:9" x14ac:dyDescent="0.45">
      <c r="A14" s="46">
        <v>12</v>
      </c>
      <c r="B14" s="51" t="s">
        <v>113</v>
      </c>
      <c r="C14" s="14"/>
      <c r="D14" s="14"/>
      <c r="E14" s="14"/>
      <c r="F14" s="14"/>
      <c r="G14" s="14"/>
      <c r="H14" s="14"/>
      <c r="I14" s="14"/>
    </row>
    <row r="15" spans="1:9" x14ac:dyDescent="0.45">
      <c r="A15" s="46">
        <v>13</v>
      </c>
      <c r="B15" s="51" t="s">
        <v>114</v>
      </c>
      <c r="C15" s="14"/>
      <c r="D15" s="14"/>
      <c r="E15" s="14"/>
      <c r="F15" s="14"/>
      <c r="G15" s="14"/>
      <c r="H15" s="14"/>
      <c r="I15" s="14"/>
    </row>
    <row r="16" spans="1:9" x14ac:dyDescent="0.45">
      <c r="A16" s="46">
        <v>14</v>
      </c>
      <c r="B16" s="73" t="s">
        <v>130</v>
      </c>
      <c r="C16" s="14"/>
      <c r="D16" s="14"/>
      <c r="E16" s="14"/>
      <c r="F16" s="14"/>
      <c r="G16" s="14"/>
      <c r="H16" s="14"/>
      <c r="I16" s="14"/>
    </row>
    <row r="17" spans="1:9" x14ac:dyDescent="0.45">
      <c r="A17" s="46">
        <v>15</v>
      </c>
      <c r="B17" s="51" t="s">
        <v>121</v>
      </c>
      <c r="C17" s="14"/>
      <c r="D17" s="14"/>
      <c r="E17" s="14"/>
      <c r="F17" s="14"/>
      <c r="G17" s="14"/>
      <c r="H17" s="14"/>
      <c r="I17" s="14"/>
    </row>
    <row r="18" spans="1:9" x14ac:dyDescent="0.45">
      <c r="A18" s="46">
        <v>16</v>
      </c>
      <c r="B18" s="73" t="s">
        <v>122</v>
      </c>
      <c r="C18" s="14"/>
      <c r="D18" s="14"/>
      <c r="E18" s="14"/>
      <c r="F18" s="14"/>
      <c r="G18" s="14"/>
      <c r="H18" s="14"/>
      <c r="I18" s="14"/>
    </row>
    <row r="19" spans="1:9" x14ac:dyDescent="0.45">
      <c r="A19" s="46">
        <v>17</v>
      </c>
      <c r="B19" s="61" t="s">
        <v>129</v>
      </c>
      <c r="C19" s="14"/>
      <c r="D19" s="14"/>
      <c r="E19" s="14"/>
      <c r="F19" s="14"/>
      <c r="G19" s="14"/>
      <c r="H19" s="14"/>
      <c r="I19" s="14"/>
    </row>
    <row r="20" spans="1:9" x14ac:dyDescent="0.45">
      <c r="A20" s="46">
        <v>18</v>
      </c>
      <c r="B20" s="61" t="s">
        <v>137</v>
      </c>
      <c r="C20" s="14"/>
      <c r="D20" s="14"/>
      <c r="E20" s="14"/>
      <c r="F20" s="14"/>
      <c r="G20" s="14"/>
      <c r="H20" s="14"/>
      <c r="I20" s="14"/>
    </row>
    <row r="21" spans="1:9" x14ac:dyDescent="0.45">
      <c r="A21" s="46">
        <v>19</v>
      </c>
      <c r="B21" s="61" t="s">
        <v>139</v>
      </c>
      <c r="C21" s="61"/>
      <c r="D21" s="61"/>
      <c r="E21" s="61"/>
      <c r="F21" s="61"/>
      <c r="G21" s="61"/>
      <c r="H21" s="61"/>
      <c r="I21" s="61"/>
    </row>
    <row r="22" spans="1:9" x14ac:dyDescent="0.45">
      <c r="A22" s="46">
        <v>20</v>
      </c>
      <c r="B22" s="73" t="s">
        <v>153</v>
      </c>
      <c r="C22" s="61"/>
      <c r="D22" s="61"/>
      <c r="E22" s="61"/>
      <c r="F22" s="61"/>
      <c r="G22" s="61"/>
      <c r="H22" s="61"/>
      <c r="I22" s="61"/>
    </row>
    <row r="23" spans="1:9" x14ac:dyDescent="0.45">
      <c r="A23" s="46">
        <v>21</v>
      </c>
      <c r="B23" s="73" t="s">
        <v>154</v>
      </c>
      <c r="C23" s="14"/>
      <c r="D23" s="14"/>
      <c r="E23" s="14"/>
      <c r="F23" s="14"/>
      <c r="G23" s="14"/>
      <c r="H23" s="14"/>
      <c r="I23" s="14"/>
    </row>
    <row r="24" spans="1:9" x14ac:dyDescent="0.45">
      <c r="A24" s="46">
        <v>22</v>
      </c>
      <c r="B24" s="51" t="s">
        <v>155</v>
      </c>
      <c r="C24" s="14"/>
      <c r="D24" s="14"/>
      <c r="E24" s="14"/>
      <c r="F24" s="14"/>
      <c r="G24" s="14"/>
      <c r="H24" s="14"/>
      <c r="I24" s="14"/>
    </row>
    <row r="25" spans="1:9" x14ac:dyDescent="0.45">
      <c r="A25" s="46">
        <v>23</v>
      </c>
      <c r="B25" s="51" t="s">
        <v>173</v>
      </c>
      <c r="C25" s="14"/>
      <c r="D25" s="14"/>
      <c r="E25" s="14"/>
      <c r="F25" s="14"/>
      <c r="G25" s="14"/>
      <c r="H25" s="14"/>
      <c r="I25" s="14"/>
    </row>
    <row r="26" spans="1:9" x14ac:dyDescent="0.45">
      <c r="A26" s="46">
        <v>24</v>
      </c>
      <c r="B26" s="57" t="s">
        <v>2</v>
      </c>
      <c r="C26" s="14"/>
      <c r="D26" s="14"/>
      <c r="E26" s="14"/>
      <c r="F26" s="14"/>
      <c r="G26" s="14"/>
      <c r="H26" s="14"/>
      <c r="I26" s="14"/>
    </row>
    <row r="27" spans="1:9" x14ac:dyDescent="0.45">
      <c r="A27" s="46">
        <v>25</v>
      </c>
      <c r="C27" s="14"/>
      <c r="D27" s="14"/>
      <c r="E27" s="14"/>
      <c r="F27" s="14"/>
      <c r="G27" s="14"/>
      <c r="H27" s="14"/>
      <c r="I27" s="14"/>
    </row>
  </sheetData>
  <mergeCells count="1">
    <mergeCell ref="A1:B1"/>
  </mergeCells>
  <phoneticPr fontId="0" type="noConversion"/>
  <conditionalFormatting sqref="B23">
    <cfRule type="expression" dxfId="2" priority="3" stopIfTrue="1">
      <formula>COUNTIF($H$27:$H$38,19)&gt;0</formula>
    </cfRule>
  </conditionalFormatting>
  <conditionalFormatting sqref="B24">
    <cfRule type="expression" dxfId="1" priority="2" stopIfTrue="1">
      <formula>COUNTIF($H$26:$H$37,19)&gt;0</formula>
    </cfRule>
  </conditionalFormatting>
  <conditionalFormatting sqref="B25">
    <cfRule type="expression" dxfId="0" priority="1" stopIfTrue="1">
      <formula>COUNTIF($H$25:$H$37,19)&gt;0</formula>
    </cfRule>
  </conditionalFormatting>
  <pageMargins left="0.78740157499999996" right="0.78740157499999996" top="0.984251969" bottom="0.984251969" header="0.4921259845" footer="0.492125984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3"/>
  <dimension ref="A1:C8"/>
  <sheetViews>
    <sheetView workbookViewId="0">
      <selection activeCell="D32" sqref="D32"/>
    </sheetView>
  </sheetViews>
  <sheetFormatPr baseColWidth="10" defaultColWidth="11.42578125" defaultRowHeight="15.4" x14ac:dyDescent="0.45"/>
  <cols>
    <col min="1" max="1" width="13.140625" style="14" customWidth="1"/>
    <col min="2" max="2" width="104.85546875" style="15" customWidth="1"/>
    <col min="3" max="16384" width="11.42578125" style="15"/>
  </cols>
  <sheetData>
    <row r="1" spans="1:3" ht="15.75" thickBot="1" x14ac:dyDescent="0.5"/>
    <row r="2" spans="1:3" ht="15.75" thickTop="1" x14ac:dyDescent="0.45">
      <c r="A2" s="16" t="s">
        <v>53</v>
      </c>
      <c r="B2" s="18" t="s">
        <v>54</v>
      </c>
    </row>
    <row r="3" spans="1:3" x14ac:dyDescent="0.45">
      <c r="A3" s="46">
        <v>1</v>
      </c>
      <c r="B3" s="40" t="s">
        <v>66</v>
      </c>
      <c r="C3" s="27"/>
    </row>
    <row r="4" spans="1:3" x14ac:dyDescent="0.45">
      <c r="A4" s="46">
        <v>2</v>
      </c>
      <c r="B4" s="47" t="s">
        <v>67</v>
      </c>
      <c r="C4" s="15" t="s">
        <v>62</v>
      </c>
    </row>
    <row r="5" spans="1:3" x14ac:dyDescent="0.45">
      <c r="A5" s="46">
        <v>3</v>
      </c>
      <c r="B5" s="51" t="s">
        <v>116</v>
      </c>
    </row>
    <row r="6" spans="1:3" x14ac:dyDescent="0.45">
      <c r="A6" s="46">
        <v>4</v>
      </c>
      <c r="B6" s="61" t="s">
        <v>140</v>
      </c>
    </row>
    <row r="7" spans="1:3" x14ac:dyDescent="0.45">
      <c r="A7" s="46">
        <v>5</v>
      </c>
      <c r="B7" s="47" t="s">
        <v>2</v>
      </c>
    </row>
    <row r="8" spans="1:3" x14ac:dyDescent="0.45">
      <c r="A8" s="46"/>
    </row>
  </sheetData>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6723-1E00-4971-A168-868CB062D24B}">
  <dimension ref="A1"/>
  <sheetViews>
    <sheetView workbookViewId="0"/>
  </sheetViews>
  <sheetFormatPr baseColWidth="10" defaultColWidth="11.42578125" defaultRowHeight="13.9" x14ac:dyDescent="0.4"/>
  <cols>
    <col min="1" max="16384" width="11.42578125" style="7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9CFA-55C4-447C-93D5-62560A9451DA}">
  <dimension ref="A1:C7"/>
  <sheetViews>
    <sheetView workbookViewId="0">
      <selection sqref="A1:C1"/>
    </sheetView>
  </sheetViews>
  <sheetFormatPr baseColWidth="10" defaultColWidth="11.42578125" defaultRowHeight="13.9" x14ac:dyDescent="0.4"/>
  <cols>
    <col min="1" max="3" width="27.42578125" style="95" customWidth="1"/>
    <col min="4" max="16384" width="11.42578125" style="95"/>
  </cols>
  <sheetData>
    <row r="1" spans="1:3" s="103" customFormat="1" ht="15" x14ac:dyDescent="0.4">
      <c r="A1" s="123" t="s">
        <v>82</v>
      </c>
      <c r="B1" s="123"/>
      <c r="C1" s="123"/>
    </row>
    <row r="2" spans="1:3" s="103" customFormat="1" ht="79.7" customHeight="1" x14ac:dyDescent="0.4">
      <c r="A2" s="121" t="s">
        <v>167</v>
      </c>
      <c r="B2" s="122"/>
      <c r="C2" s="122"/>
    </row>
    <row r="3" spans="1:3" s="103" customFormat="1" ht="66.2" customHeight="1" x14ac:dyDescent="0.4">
      <c r="A3" s="121" t="s">
        <v>83</v>
      </c>
      <c r="B3" s="122"/>
      <c r="C3" s="122"/>
    </row>
    <row r="4" spans="1:3" s="103" customFormat="1" ht="45" customHeight="1" x14ac:dyDescent="0.4">
      <c r="A4" s="121" t="s">
        <v>84</v>
      </c>
      <c r="B4" s="122"/>
      <c r="C4" s="122"/>
    </row>
    <row r="5" spans="1:3" s="103" customFormat="1" ht="45" customHeight="1" x14ac:dyDescent="0.4">
      <c r="A5" s="121" t="s">
        <v>85</v>
      </c>
      <c r="B5" s="121"/>
      <c r="C5" s="121"/>
    </row>
    <row r="6" spans="1:3" s="103" customFormat="1" ht="70.25" customHeight="1" x14ac:dyDescent="0.4">
      <c r="A6" s="121" t="s">
        <v>86</v>
      </c>
      <c r="B6" s="122"/>
      <c r="C6" s="122"/>
    </row>
    <row r="7" spans="1:3" s="103" customFormat="1" ht="65.25" customHeight="1" x14ac:dyDescent="0.4">
      <c r="A7" s="121" t="s">
        <v>91</v>
      </c>
      <c r="B7" s="122"/>
      <c r="C7" s="12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A9594-D5C6-4D9F-B72B-464420A24AC9}">
  <dimension ref="A1:D16"/>
  <sheetViews>
    <sheetView workbookViewId="0"/>
  </sheetViews>
  <sheetFormatPr baseColWidth="10" defaultColWidth="11.42578125" defaultRowHeight="15.4" x14ac:dyDescent="0.45"/>
  <cols>
    <col min="1" max="3" width="27.42578125" style="106" customWidth="1"/>
    <col min="4" max="16384" width="11.42578125" style="106"/>
  </cols>
  <sheetData>
    <row r="1" spans="1:4" s="105" customFormat="1" x14ac:dyDescent="0.4">
      <c r="A1" s="104" t="s">
        <v>4</v>
      </c>
      <c r="B1" s="104"/>
      <c r="C1" s="104"/>
      <c r="D1" s="104"/>
    </row>
    <row r="2" spans="1:4" s="105" customFormat="1" ht="72" customHeight="1" x14ac:dyDescent="0.4">
      <c r="A2" s="125" t="s">
        <v>17</v>
      </c>
      <c r="B2" s="126"/>
      <c r="C2" s="126"/>
    </row>
    <row r="3" spans="1:4" s="105" customFormat="1" ht="59.45" customHeight="1" x14ac:dyDescent="0.4">
      <c r="A3" s="125" t="s">
        <v>18</v>
      </c>
      <c r="B3" s="126"/>
      <c r="C3" s="126"/>
    </row>
    <row r="4" spans="1:4" s="105" customFormat="1" ht="108" customHeight="1" x14ac:dyDescent="0.4">
      <c r="A4" s="125" t="s">
        <v>19</v>
      </c>
      <c r="B4" s="126"/>
      <c r="C4" s="126"/>
    </row>
    <row r="5" spans="1:4" s="105" customFormat="1" ht="154.5" customHeight="1" x14ac:dyDescent="0.4">
      <c r="A5" s="125" t="s">
        <v>20</v>
      </c>
      <c r="B5" s="125"/>
      <c r="C5" s="125"/>
    </row>
    <row r="6" spans="1:4" s="105" customFormat="1" ht="141.94999999999999" customHeight="1" x14ac:dyDescent="0.4">
      <c r="A6" s="125" t="s">
        <v>21</v>
      </c>
      <c r="B6" s="125"/>
      <c r="C6" s="125"/>
    </row>
    <row r="7" spans="1:4" s="105" customFormat="1" ht="195.2" customHeight="1" x14ac:dyDescent="0.4">
      <c r="A7" s="125" t="s">
        <v>172</v>
      </c>
      <c r="B7" s="126"/>
      <c r="C7" s="126"/>
    </row>
    <row r="8" spans="1:4" s="105" customFormat="1" ht="79.7" customHeight="1" x14ac:dyDescent="0.4">
      <c r="A8" s="125" t="s">
        <v>38</v>
      </c>
      <c r="B8" s="126"/>
      <c r="C8" s="126"/>
    </row>
    <row r="9" spans="1:4" x14ac:dyDescent="0.45">
      <c r="A9" s="124"/>
      <c r="B9" s="124"/>
      <c r="C9" s="124"/>
    </row>
    <row r="10" spans="1:4" x14ac:dyDescent="0.45">
      <c r="A10" s="124"/>
      <c r="B10" s="124"/>
      <c r="C10" s="124"/>
    </row>
    <row r="11" spans="1:4" x14ac:dyDescent="0.45">
      <c r="A11" s="124"/>
      <c r="B11" s="124"/>
      <c r="C11" s="124"/>
    </row>
    <row r="12" spans="1:4" x14ac:dyDescent="0.45">
      <c r="A12" s="124"/>
      <c r="B12" s="124"/>
      <c r="C12" s="124"/>
    </row>
    <row r="13" spans="1:4" x14ac:dyDescent="0.45">
      <c r="A13" s="124"/>
      <c r="B13" s="124"/>
      <c r="C13" s="124"/>
    </row>
    <row r="14" spans="1:4" x14ac:dyDescent="0.45">
      <c r="A14" s="124"/>
      <c r="B14" s="124"/>
      <c r="C14" s="124"/>
    </row>
    <row r="15" spans="1:4" x14ac:dyDescent="0.45">
      <c r="A15" s="124"/>
      <c r="B15" s="124"/>
      <c r="C15" s="124"/>
    </row>
    <row r="16" spans="1:4" x14ac:dyDescent="0.45">
      <c r="A16" s="124"/>
      <c r="B16" s="124"/>
      <c r="C16" s="124"/>
    </row>
  </sheetData>
  <sheetProtection algorithmName="SHA-512" hashValue="pT2hYnQDkw05PzHb2fUiyCPmkn2qPdQzHIx4eqZPcmmjapBBTCNWhmKk9hwAWj+LMu7JkQQaXYBWTXRAtqdCmQ==" saltValue="FenJVQniLmw38nZCfFMvO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B5F9-2A43-41DC-A9B1-82D480850FD6}">
  <sheetPr>
    <pageSetUpPr fitToPage="1"/>
  </sheetPr>
  <dimension ref="A1:E11"/>
  <sheetViews>
    <sheetView workbookViewId="0">
      <selection activeCell="I3" sqref="I3"/>
    </sheetView>
  </sheetViews>
  <sheetFormatPr baseColWidth="10" defaultColWidth="11.42578125" defaultRowHeight="15.4" x14ac:dyDescent="0.45"/>
  <cols>
    <col min="1" max="3" width="27.42578125" style="107" customWidth="1"/>
    <col min="4" max="16384" width="11.42578125" style="107"/>
  </cols>
  <sheetData>
    <row r="1" spans="1:5" ht="27.75" customHeight="1" x14ac:dyDescent="0.45">
      <c r="A1" s="127" t="s">
        <v>166</v>
      </c>
      <c r="B1" s="127"/>
      <c r="C1" s="127"/>
    </row>
    <row r="2" spans="1:5" s="108" customFormat="1" ht="100.25" customHeight="1" x14ac:dyDescent="0.4">
      <c r="A2" s="125" t="s">
        <v>169</v>
      </c>
      <c r="B2" s="126"/>
      <c r="C2" s="126"/>
      <c r="E2" s="109"/>
    </row>
    <row r="3" spans="1:5" s="108" customFormat="1" ht="45" customHeight="1" x14ac:dyDescent="0.4">
      <c r="A3" s="125" t="s">
        <v>168</v>
      </c>
      <c r="B3" s="126"/>
      <c r="C3" s="126"/>
      <c r="E3" s="109"/>
    </row>
    <row r="4" spans="1:5" s="108" customFormat="1" ht="66.75" customHeight="1" x14ac:dyDescent="0.4">
      <c r="A4" s="128" t="s">
        <v>170</v>
      </c>
      <c r="B4" s="129"/>
      <c r="C4" s="130"/>
      <c r="E4" s="109"/>
    </row>
    <row r="5" spans="1:5" ht="30.75" x14ac:dyDescent="0.45">
      <c r="A5" s="110" t="s">
        <v>106</v>
      </c>
      <c r="B5" s="110" t="s">
        <v>107</v>
      </c>
    </row>
    <row r="6" spans="1:5" x14ac:dyDescent="0.45">
      <c r="A6" s="98">
        <v>1379</v>
      </c>
      <c r="B6" s="98">
        <v>1380</v>
      </c>
    </row>
    <row r="7" spans="1:5" x14ac:dyDescent="0.45">
      <c r="A7" s="98">
        <v>179.34</v>
      </c>
      <c r="B7" s="98">
        <v>179</v>
      </c>
    </row>
    <row r="8" spans="1:5" x14ac:dyDescent="0.45">
      <c r="A8" s="98">
        <v>80.12</v>
      </c>
      <c r="B8" s="98">
        <v>80.099999999999994</v>
      </c>
    </row>
    <row r="9" spans="1:5" x14ac:dyDescent="0.45">
      <c r="A9" s="98">
        <v>7.8</v>
      </c>
      <c r="B9" s="99">
        <v>7.8</v>
      </c>
    </row>
    <row r="10" spans="1:5" ht="24" hidden="1" customHeight="1" x14ac:dyDescent="0.45">
      <c r="A10" s="131"/>
      <c r="B10" s="132"/>
      <c r="C10" s="132"/>
    </row>
    <row r="11" spans="1:5" x14ac:dyDescent="0.45">
      <c r="A11" s="98">
        <v>7.8320000000000001E-2</v>
      </c>
      <c r="B11" s="111">
        <v>7.8299999999999995E-2</v>
      </c>
    </row>
  </sheetData>
  <sheetProtection algorithmName="SHA-512" hashValue="H9tq9QGQ7WgZnUeqecTh+ZAvKRCBpMbCHI5AZnaOrZ0EFoiqSNXAXVBp0uZ8vhar/RklcLwb1gfGbQE4eVoL9w==" saltValue="FKYcIDjFD4X1qAyqrbk+r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C7B9-6EDF-4D73-B1C3-BAC4D7886592}">
  <dimension ref="A1:H20"/>
  <sheetViews>
    <sheetView zoomScaleNormal="100" workbookViewId="0">
      <selection sqref="A1:H1"/>
    </sheetView>
  </sheetViews>
  <sheetFormatPr baseColWidth="10" defaultColWidth="11.42578125" defaultRowHeight="13.9" x14ac:dyDescent="0.4"/>
  <cols>
    <col min="1" max="8" width="10.42578125" style="76" customWidth="1"/>
    <col min="9" max="256" width="11.42578125" style="76"/>
    <col min="257" max="264" width="10.42578125" style="76" customWidth="1"/>
    <col min="265" max="512" width="11.42578125" style="76"/>
    <col min="513" max="520" width="10.42578125" style="76" customWidth="1"/>
    <col min="521" max="768" width="11.42578125" style="76"/>
    <col min="769" max="776" width="10.42578125" style="76" customWidth="1"/>
    <col min="777" max="1024" width="11.42578125" style="76"/>
    <col min="1025" max="1032" width="10.42578125" style="76" customWidth="1"/>
    <col min="1033" max="1280" width="11.42578125" style="76"/>
    <col min="1281" max="1288" width="10.42578125" style="76" customWidth="1"/>
    <col min="1289" max="1536" width="11.42578125" style="76"/>
    <col min="1537" max="1544" width="10.42578125" style="76" customWidth="1"/>
    <col min="1545" max="1792" width="11.42578125" style="76"/>
    <col min="1793" max="1800" width="10.42578125" style="76" customWidth="1"/>
    <col min="1801" max="2048" width="11.42578125" style="76"/>
    <col min="2049" max="2056" width="10.42578125" style="76" customWidth="1"/>
    <col min="2057" max="2304" width="11.42578125" style="76"/>
    <col min="2305" max="2312" width="10.42578125" style="76" customWidth="1"/>
    <col min="2313" max="2560" width="11.42578125" style="76"/>
    <col min="2561" max="2568" width="10.42578125" style="76" customWidth="1"/>
    <col min="2569" max="2816" width="11.42578125" style="76"/>
    <col min="2817" max="2824" width="10.42578125" style="76" customWidth="1"/>
    <col min="2825" max="3072" width="11.42578125" style="76"/>
    <col min="3073" max="3080" width="10.42578125" style="76" customWidth="1"/>
    <col min="3081" max="3328" width="11.42578125" style="76"/>
    <col min="3329" max="3336" width="10.42578125" style="76" customWidth="1"/>
    <col min="3337" max="3584" width="11.42578125" style="76"/>
    <col min="3585" max="3592" width="10.42578125" style="76" customWidth="1"/>
    <col min="3593" max="3840" width="11.42578125" style="76"/>
    <col min="3841" max="3848" width="10.42578125" style="76" customWidth="1"/>
    <col min="3849" max="4096" width="11.42578125" style="76"/>
    <col min="4097" max="4104" width="10.42578125" style="76" customWidth="1"/>
    <col min="4105" max="4352" width="11.42578125" style="76"/>
    <col min="4353" max="4360" width="10.42578125" style="76" customWidth="1"/>
    <col min="4361" max="4608" width="11.42578125" style="76"/>
    <col min="4609" max="4616" width="10.42578125" style="76" customWidth="1"/>
    <col min="4617" max="4864" width="11.42578125" style="76"/>
    <col min="4865" max="4872" width="10.42578125" style="76" customWidth="1"/>
    <col min="4873" max="5120" width="11.42578125" style="76"/>
    <col min="5121" max="5128" width="10.42578125" style="76" customWidth="1"/>
    <col min="5129" max="5376" width="11.42578125" style="76"/>
    <col min="5377" max="5384" width="10.42578125" style="76" customWidth="1"/>
    <col min="5385" max="5632" width="11.42578125" style="76"/>
    <col min="5633" max="5640" width="10.42578125" style="76" customWidth="1"/>
    <col min="5641" max="5888" width="11.42578125" style="76"/>
    <col min="5889" max="5896" width="10.42578125" style="76" customWidth="1"/>
    <col min="5897" max="6144" width="11.42578125" style="76"/>
    <col min="6145" max="6152" width="10.42578125" style="76" customWidth="1"/>
    <col min="6153" max="6400" width="11.42578125" style="76"/>
    <col min="6401" max="6408" width="10.42578125" style="76" customWidth="1"/>
    <col min="6409" max="6656" width="11.42578125" style="76"/>
    <col min="6657" max="6664" width="10.42578125" style="76" customWidth="1"/>
    <col min="6665" max="6912" width="11.42578125" style="76"/>
    <col min="6913" max="6920" width="10.42578125" style="76" customWidth="1"/>
    <col min="6921" max="7168" width="11.42578125" style="76"/>
    <col min="7169" max="7176" width="10.42578125" style="76" customWidth="1"/>
    <col min="7177" max="7424" width="11.42578125" style="76"/>
    <col min="7425" max="7432" width="10.42578125" style="76" customWidth="1"/>
    <col min="7433" max="7680" width="11.42578125" style="76"/>
    <col min="7681" max="7688" width="10.42578125" style="76" customWidth="1"/>
    <col min="7689" max="7936" width="11.42578125" style="76"/>
    <col min="7937" max="7944" width="10.42578125" style="76" customWidth="1"/>
    <col min="7945" max="8192" width="11.42578125" style="76"/>
    <col min="8193" max="8200" width="10.42578125" style="76" customWidth="1"/>
    <col min="8201" max="8448" width="11.42578125" style="76"/>
    <col min="8449" max="8456" width="10.42578125" style="76" customWidth="1"/>
    <col min="8457" max="8704" width="11.42578125" style="76"/>
    <col min="8705" max="8712" width="10.42578125" style="76" customWidth="1"/>
    <col min="8713" max="8960" width="11.42578125" style="76"/>
    <col min="8961" max="8968" width="10.42578125" style="76" customWidth="1"/>
    <col min="8969" max="9216" width="11.42578125" style="76"/>
    <col min="9217" max="9224" width="10.42578125" style="76" customWidth="1"/>
    <col min="9225" max="9472" width="11.42578125" style="76"/>
    <col min="9473" max="9480" width="10.42578125" style="76" customWidth="1"/>
    <col min="9481" max="9728" width="11.42578125" style="76"/>
    <col min="9729" max="9736" width="10.42578125" style="76" customWidth="1"/>
    <col min="9737" max="9984" width="11.42578125" style="76"/>
    <col min="9985" max="9992" width="10.42578125" style="76" customWidth="1"/>
    <col min="9993" max="10240" width="11.42578125" style="76"/>
    <col min="10241" max="10248" width="10.42578125" style="76" customWidth="1"/>
    <col min="10249" max="10496" width="11.42578125" style="76"/>
    <col min="10497" max="10504" width="10.42578125" style="76" customWidth="1"/>
    <col min="10505" max="10752" width="11.42578125" style="76"/>
    <col min="10753" max="10760" width="10.42578125" style="76" customWidth="1"/>
    <col min="10761" max="11008" width="11.42578125" style="76"/>
    <col min="11009" max="11016" width="10.42578125" style="76" customWidth="1"/>
    <col min="11017" max="11264" width="11.42578125" style="76"/>
    <col min="11265" max="11272" width="10.42578125" style="76" customWidth="1"/>
    <col min="11273" max="11520" width="11.42578125" style="76"/>
    <col min="11521" max="11528" width="10.42578125" style="76" customWidth="1"/>
    <col min="11529" max="11776" width="11.42578125" style="76"/>
    <col min="11777" max="11784" width="10.42578125" style="76" customWidth="1"/>
    <col min="11785" max="12032" width="11.42578125" style="76"/>
    <col min="12033" max="12040" width="10.42578125" style="76" customWidth="1"/>
    <col min="12041" max="12288" width="11.42578125" style="76"/>
    <col min="12289" max="12296" width="10.42578125" style="76" customWidth="1"/>
    <col min="12297" max="12544" width="11.42578125" style="76"/>
    <col min="12545" max="12552" width="10.42578125" style="76" customWidth="1"/>
    <col min="12553" max="12800" width="11.42578125" style="76"/>
    <col min="12801" max="12808" width="10.42578125" style="76" customWidth="1"/>
    <col min="12809" max="13056" width="11.42578125" style="76"/>
    <col min="13057" max="13064" width="10.42578125" style="76" customWidth="1"/>
    <col min="13065" max="13312" width="11.42578125" style="76"/>
    <col min="13313" max="13320" width="10.42578125" style="76" customWidth="1"/>
    <col min="13321" max="13568" width="11.42578125" style="76"/>
    <col min="13569" max="13576" width="10.42578125" style="76" customWidth="1"/>
    <col min="13577" max="13824" width="11.42578125" style="76"/>
    <col min="13825" max="13832" width="10.42578125" style="76" customWidth="1"/>
    <col min="13833" max="14080" width="11.42578125" style="76"/>
    <col min="14081" max="14088" width="10.42578125" style="76" customWidth="1"/>
    <col min="14089" max="14336" width="11.42578125" style="76"/>
    <col min="14337" max="14344" width="10.42578125" style="76" customWidth="1"/>
    <col min="14345" max="14592" width="11.42578125" style="76"/>
    <col min="14593" max="14600" width="10.42578125" style="76" customWidth="1"/>
    <col min="14601" max="14848" width="11.42578125" style="76"/>
    <col min="14849" max="14856" width="10.42578125" style="76" customWidth="1"/>
    <col min="14857" max="15104" width="11.42578125" style="76"/>
    <col min="15105" max="15112" width="10.42578125" style="76" customWidth="1"/>
    <col min="15113" max="15360" width="11.42578125" style="76"/>
    <col min="15361" max="15368" width="10.42578125" style="76" customWidth="1"/>
    <col min="15369" max="15616" width="11.42578125" style="76"/>
    <col min="15617" max="15624" width="10.42578125" style="76" customWidth="1"/>
    <col min="15625" max="15872" width="11.42578125" style="76"/>
    <col min="15873" max="15880" width="10.42578125" style="76" customWidth="1"/>
    <col min="15881" max="16128" width="11.42578125" style="76"/>
    <col min="16129" max="16136" width="10.42578125" style="76" customWidth="1"/>
    <col min="16137" max="16384" width="11.42578125" style="76"/>
  </cols>
  <sheetData>
    <row r="1" spans="1:8" s="75" customFormat="1" ht="20.100000000000001" customHeight="1" x14ac:dyDescent="0.4">
      <c r="A1" s="136" t="s">
        <v>142</v>
      </c>
      <c r="B1" s="136"/>
      <c r="C1" s="136"/>
      <c r="D1" s="136"/>
      <c r="E1" s="136"/>
      <c r="F1" s="136"/>
      <c r="G1" s="136"/>
      <c r="H1" s="136"/>
    </row>
    <row r="2" spans="1:8" s="75" customFormat="1" ht="43.5" customHeight="1" x14ac:dyDescent="0.4">
      <c r="A2" s="134" t="s">
        <v>198</v>
      </c>
      <c r="B2" s="134"/>
      <c r="C2" s="134"/>
      <c r="D2" s="134"/>
      <c r="E2" s="134"/>
      <c r="F2" s="134"/>
      <c r="G2" s="134"/>
      <c r="H2" s="134"/>
    </row>
    <row r="3" spans="1:8" s="75" customFormat="1" ht="35.1" customHeight="1" x14ac:dyDescent="0.4">
      <c r="A3" s="134" t="s">
        <v>143</v>
      </c>
      <c r="B3" s="134"/>
      <c r="C3" s="134"/>
      <c r="D3" s="134"/>
      <c r="E3" s="134"/>
      <c r="F3" s="134"/>
      <c r="G3" s="134"/>
      <c r="H3" s="134"/>
    </row>
    <row r="4" spans="1:8" s="75" customFormat="1" ht="99.75" customHeight="1" x14ac:dyDescent="0.4">
      <c r="A4" s="134" t="s">
        <v>165</v>
      </c>
      <c r="B4" s="134"/>
      <c r="C4" s="134"/>
      <c r="D4" s="134"/>
      <c r="E4" s="134"/>
      <c r="F4" s="134"/>
      <c r="G4" s="134"/>
      <c r="H4" s="134"/>
    </row>
    <row r="5" spans="1:8" s="75" customFormat="1" ht="53.1" customHeight="1" x14ac:dyDescent="0.4">
      <c r="A5" s="134" t="s">
        <v>144</v>
      </c>
      <c r="B5" s="134"/>
      <c r="C5" s="134"/>
      <c r="D5" s="134"/>
      <c r="E5" s="134"/>
      <c r="F5" s="134"/>
      <c r="G5" s="134"/>
      <c r="H5" s="134"/>
    </row>
    <row r="6" spans="1:8" s="75" customFormat="1" ht="35.1" customHeight="1" x14ac:dyDescent="0.4">
      <c r="A6" s="134" t="s">
        <v>145</v>
      </c>
      <c r="B6" s="134"/>
      <c r="C6" s="134"/>
      <c r="D6" s="134"/>
      <c r="E6" s="134"/>
      <c r="F6" s="134"/>
      <c r="G6" s="134"/>
      <c r="H6" s="134"/>
    </row>
    <row r="7" spans="1:8" s="75" customFormat="1" ht="88.35" customHeight="1" x14ac:dyDescent="0.4">
      <c r="A7" s="134" t="s">
        <v>146</v>
      </c>
      <c r="B7" s="134"/>
      <c r="C7" s="134"/>
      <c r="D7" s="134"/>
      <c r="E7" s="134"/>
      <c r="F7" s="134"/>
      <c r="G7" s="134"/>
      <c r="H7" s="134"/>
    </row>
    <row r="8" spans="1:8" s="75" customFormat="1" ht="88.35" customHeight="1" x14ac:dyDescent="0.4">
      <c r="A8" s="134" t="s">
        <v>147</v>
      </c>
      <c r="B8" s="134"/>
      <c r="C8" s="134"/>
      <c r="D8" s="134"/>
      <c r="E8" s="134"/>
      <c r="F8" s="134"/>
      <c r="G8" s="134"/>
      <c r="H8" s="134"/>
    </row>
    <row r="9" spans="1:8" s="75" customFormat="1" ht="70.349999999999994" customHeight="1" x14ac:dyDescent="0.4">
      <c r="A9" s="134" t="s">
        <v>171</v>
      </c>
      <c r="B9" s="134"/>
      <c r="C9" s="134"/>
      <c r="D9" s="134"/>
      <c r="E9" s="134"/>
      <c r="F9" s="134"/>
      <c r="G9" s="134"/>
      <c r="H9" s="134"/>
    </row>
    <row r="10" spans="1:8" s="75" customFormat="1" ht="53.1" customHeight="1" x14ac:dyDescent="0.4">
      <c r="A10" s="134" t="s">
        <v>148</v>
      </c>
      <c r="B10" s="134"/>
      <c r="C10" s="134"/>
      <c r="D10" s="134"/>
      <c r="E10" s="134"/>
      <c r="F10" s="134"/>
      <c r="G10" s="134"/>
      <c r="H10" s="134"/>
    </row>
    <row r="11" spans="1:8" s="75" customFormat="1" ht="122.75" customHeight="1" x14ac:dyDescent="0.4">
      <c r="A11" s="135" t="s">
        <v>199</v>
      </c>
      <c r="B11" s="134"/>
      <c r="C11" s="134"/>
      <c r="D11" s="134"/>
      <c r="E11" s="134"/>
      <c r="F11" s="134"/>
      <c r="G11" s="134"/>
      <c r="H11" s="134"/>
    </row>
    <row r="12" spans="1:8" s="75" customFormat="1" ht="35.1" customHeight="1" x14ac:dyDescent="0.4">
      <c r="A12" s="134" t="s">
        <v>149</v>
      </c>
      <c r="B12" s="134"/>
      <c r="C12" s="134"/>
      <c r="D12" s="134"/>
      <c r="E12" s="134"/>
      <c r="F12" s="134"/>
      <c r="G12" s="134"/>
      <c r="H12" s="134"/>
    </row>
    <row r="13" spans="1:8" s="75" customFormat="1" ht="97.35" customHeight="1" x14ac:dyDescent="0.4">
      <c r="A13" s="134" t="s">
        <v>150</v>
      </c>
      <c r="B13" s="134"/>
      <c r="C13" s="134"/>
      <c r="D13" s="134"/>
      <c r="E13" s="134"/>
      <c r="F13" s="134"/>
      <c r="G13" s="134"/>
      <c r="H13" s="134"/>
    </row>
    <row r="14" spans="1:8" s="75" customFormat="1" ht="97.35" customHeight="1" x14ac:dyDescent="0.4">
      <c r="A14" s="134" t="s">
        <v>151</v>
      </c>
      <c r="B14" s="134"/>
      <c r="C14" s="134"/>
      <c r="D14" s="134"/>
      <c r="E14" s="134"/>
      <c r="F14" s="134"/>
      <c r="G14" s="134"/>
      <c r="H14" s="134"/>
    </row>
    <row r="15" spans="1:8" s="75" customFormat="1" ht="20.100000000000001" customHeight="1" x14ac:dyDescent="0.4">
      <c r="A15" s="134" t="s">
        <v>152</v>
      </c>
      <c r="B15" s="134"/>
      <c r="C15" s="134"/>
      <c r="D15" s="134"/>
      <c r="E15" s="134"/>
      <c r="F15" s="134"/>
      <c r="G15" s="134"/>
      <c r="H15" s="134"/>
    </row>
    <row r="16" spans="1:8" x14ac:dyDescent="0.4">
      <c r="A16" s="133"/>
      <c r="B16" s="133"/>
      <c r="C16" s="133"/>
      <c r="D16" s="133"/>
      <c r="E16" s="133"/>
      <c r="F16" s="133"/>
      <c r="G16" s="133"/>
      <c r="H16" s="133"/>
    </row>
    <row r="17" spans="1:8" x14ac:dyDescent="0.4">
      <c r="A17" s="133"/>
      <c r="B17" s="133"/>
      <c r="C17" s="133"/>
      <c r="D17" s="133"/>
      <c r="E17" s="133"/>
      <c r="F17" s="133"/>
      <c r="G17" s="133"/>
      <c r="H17" s="133"/>
    </row>
    <row r="18" spans="1:8" x14ac:dyDescent="0.4">
      <c r="A18" s="133"/>
      <c r="B18" s="133"/>
      <c r="C18" s="133"/>
      <c r="D18" s="133"/>
      <c r="E18" s="133"/>
      <c r="F18" s="133"/>
      <c r="G18" s="133"/>
      <c r="H18" s="133"/>
    </row>
    <row r="19" spans="1:8" x14ac:dyDescent="0.4">
      <c r="A19" s="133"/>
      <c r="B19" s="133"/>
      <c r="C19" s="133"/>
      <c r="D19" s="133"/>
      <c r="E19" s="133"/>
      <c r="F19" s="133"/>
      <c r="G19" s="133"/>
      <c r="H19" s="133"/>
    </row>
    <row r="20" spans="1:8" x14ac:dyDescent="0.4">
      <c r="A20" s="133"/>
      <c r="B20" s="133"/>
      <c r="C20" s="133"/>
      <c r="D20" s="133"/>
      <c r="E20" s="133"/>
      <c r="F20" s="133"/>
      <c r="G20" s="133"/>
      <c r="H20" s="13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9F6E5-9AC8-4E12-9FA1-3AE7A91885EF}">
  <dimension ref="A1:I50"/>
  <sheetViews>
    <sheetView workbookViewId="0"/>
  </sheetViews>
  <sheetFormatPr baseColWidth="10" defaultColWidth="10.640625" defaultRowHeight="13.9" x14ac:dyDescent="0.4"/>
  <cols>
    <col min="1" max="16384" width="10.640625" style="95"/>
  </cols>
  <sheetData>
    <row r="1" spans="1:9" x14ac:dyDescent="0.4">
      <c r="A1" s="100"/>
      <c r="B1" s="100"/>
      <c r="C1" s="100"/>
      <c r="D1" s="100"/>
      <c r="E1" s="100"/>
      <c r="F1" s="100"/>
      <c r="G1" s="100"/>
      <c r="H1" s="100"/>
      <c r="I1" s="100"/>
    </row>
    <row r="2" spans="1:9" x14ac:dyDescent="0.4">
      <c r="A2" s="100"/>
      <c r="B2" s="100"/>
      <c r="C2" s="100"/>
      <c r="D2" s="100"/>
      <c r="E2" s="100"/>
      <c r="F2" s="100"/>
      <c r="G2" s="100"/>
      <c r="H2" s="100"/>
      <c r="I2" s="100"/>
    </row>
    <row r="3" spans="1:9" x14ac:dyDescent="0.4">
      <c r="A3" s="100"/>
      <c r="B3" s="100"/>
      <c r="C3" s="100"/>
      <c r="D3" s="100"/>
      <c r="E3" s="100"/>
      <c r="F3" s="100"/>
      <c r="G3" s="100"/>
      <c r="H3" s="100"/>
      <c r="I3" s="100"/>
    </row>
    <row r="4" spans="1:9" x14ac:dyDescent="0.4">
      <c r="A4" s="100"/>
      <c r="B4" s="100"/>
      <c r="C4" s="100"/>
      <c r="D4" s="100"/>
      <c r="E4" s="100"/>
      <c r="F4" s="100"/>
      <c r="G4" s="100"/>
      <c r="H4" s="100"/>
      <c r="I4" s="100"/>
    </row>
    <row r="5" spans="1:9" x14ac:dyDescent="0.4">
      <c r="A5" s="100"/>
      <c r="B5" s="100"/>
      <c r="C5" s="100"/>
      <c r="D5" s="100"/>
      <c r="E5" s="100"/>
      <c r="F5" s="100"/>
      <c r="G5" s="100"/>
      <c r="H5" s="100"/>
      <c r="I5" s="100"/>
    </row>
    <row r="6" spans="1:9" x14ac:dyDescent="0.4">
      <c r="A6" s="100"/>
      <c r="B6" s="100"/>
      <c r="C6" s="100"/>
      <c r="D6" s="100"/>
      <c r="E6" s="100"/>
      <c r="F6" s="100"/>
      <c r="G6" s="100"/>
      <c r="H6" s="100"/>
      <c r="I6" s="100"/>
    </row>
    <row r="7" spans="1:9" x14ac:dyDescent="0.4">
      <c r="A7" s="100"/>
      <c r="B7" s="100"/>
      <c r="C7" s="100"/>
      <c r="D7" s="100"/>
      <c r="E7" s="100"/>
      <c r="F7" s="100"/>
      <c r="G7" s="100"/>
      <c r="H7" s="100"/>
      <c r="I7" s="100"/>
    </row>
    <row r="8" spans="1:9" x14ac:dyDescent="0.4">
      <c r="A8" s="100"/>
      <c r="B8" s="100"/>
      <c r="C8" s="100"/>
      <c r="D8" s="100"/>
      <c r="E8" s="100"/>
      <c r="F8" s="100"/>
      <c r="G8" s="100"/>
      <c r="H8" s="100"/>
      <c r="I8" s="100"/>
    </row>
    <row r="9" spans="1:9" x14ac:dyDescent="0.4">
      <c r="A9" s="100"/>
      <c r="B9" s="100"/>
      <c r="C9" s="100"/>
      <c r="D9" s="100"/>
      <c r="E9" s="100"/>
      <c r="F9" s="100"/>
      <c r="G9" s="100"/>
      <c r="H9" s="100"/>
      <c r="I9" s="100"/>
    </row>
    <row r="10" spans="1:9" x14ac:dyDescent="0.4">
      <c r="A10" s="100"/>
      <c r="B10" s="100"/>
      <c r="C10" s="100"/>
      <c r="D10" s="100"/>
      <c r="E10" s="100"/>
      <c r="F10" s="100"/>
      <c r="G10" s="100"/>
      <c r="H10" s="100"/>
      <c r="I10" s="100"/>
    </row>
    <row r="11" spans="1:9" x14ac:dyDescent="0.4">
      <c r="A11" s="100"/>
      <c r="B11" s="100"/>
      <c r="C11" s="100"/>
      <c r="D11" s="100"/>
      <c r="E11" s="100"/>
      <c r="F11" s="100"/>
      <c r="G11" s="100"/>
      <c r="H11" s="100"/>
      <c r="I11" s="100"/>
    </row>
    <row r="12" spans="1:9" x14ac:dyDescent="0.4">
      <c r="A12" s="100"/>
      <c r="B12" s="100"/>
      <c r="C12" s="100"/>
      <c r="D12" s="100"/>
      <c r="E12" s="100"/>
      <c r="F12" s="100"/>
      <c r="G12" s="100"/>
      <c r="H12" s="100"/>
      <c r="I12" s="100"/>
    </row>
    <row r="13" spans="1:9" x14ac:dyDescent="0.4">
      <c r="A13" s="100"/>
      <c r="B13" s="100"/>
      <c r="C13" s="100"/>
      <c r="D13" s="100"/>
      <c r="E13" s="100"/>
      <c r="F13" s="100"/>
      <c r="G13" s="100"/>
      <c r="H13" s="100"/>
      <c r="I13" s="100"/>
    </row>
    <row r="14" spans="1:9" x14ac:dyDescent="0.4">
      <c r="A14" s="100"/>
      <c r="B14" s="100"/>
      <c r="C14" s="100"/>
      <c r="D14" s="100"/>
      <c r="E14" s="100"/>
      <c r="F14" s="100"/>
      <c r="G14" s="100"/>
      <c r="H14" s="100"/>
      <c r="I14" s="100"/>
    </row>
    <row r="15" spans="1:9" x14ac:dyDescent="0.4">
      <c r="A15" s="100"/>
      <c r="B15" s="100"/>
      <c r="C15" s="100"/>
      <c r="D15" s="100"/>
      <c r="E15" s="100"/>
      <c r="F15" s="100"/>
      <c r="G15" s="100"/>
      <c r="H15" s="100"/>
      <c r="I15" s="100"/>
    </row>
    <row r="16" spans="1:9" x14ac:dyDescent="0.4">
      <c r="A16" s="100"/>
      <c r="B16" s="100"/>
      <c r="C16" s="100"/>
      <c r="D16" s="100"/>
      <c r="E16" s="100"/>
      <c r="F16" s="100"/>
      <c r="G16" s="100"/>
      <c r="H16" s="100"/>
      <c r="I16" s="100"/>
    </row>
    <row r="17" spans="1:9" x14ac:dyDescent="0.4">
      <c r="A17" s="100"/>
      <c r="B17" s="100"/>
      <c r="C17" s="100"/>
      <c r="D17" s="100"/>
      <c r="E17" s="100"/>
      <c r="F17" s="100"/>
      <c r="G17" s="100"/>
      <c r="H17" s="100"/>
      <c r="I17" s="100"/>
    </row>
    <row r="18" spans="1:9" x14ac:dyDescent="0.4">
      <c r="A18" s="100"/>
      <c r="B18" s="100"/>
      <c r="C18" s="100"/>
      <c r="D18" s="100"/>
      <c r="E18" s="100"/>
      <c r="F18" s="100"/>
      <c r="G18" s="100"/>
      <c r="H18" s="100"/>
      <c r="I18" s="100"/>
    </row>
    <row r="19" spans="1:9" x14ac:dyDescent="0.4">
      <c r="A19" s="100"/>
      <c r="B19" s="100"/>
      <c r="C19" s="100"/>
      <c r="D19" s="100"/>
      <c r="E19" s="100"/>
      <c r="F19" s="100"/>
      <c r="G19" s="100"/>
      <c r="H19" s="100"/>
      <c r="I19" s="100"/>
    </row>
    <row r="20" spans="1:9" x14ac:dyDescent="0.4">
      <c r="A20" s="100"/>
      <c r="B20" s="100"/>
      <c r="C20" s="100"/>
      <c r="D20" s="100"/>
      <c r="E20" s="100"/>
      <c r="F20" s="100"/>
      <c r="G20" s="100"/>
      <c r="H20" s="100"/>
      <c r="I20" s="100"/>
    </row>
    <row r="21" spans="1:9" x14ac:dyDescent="0.4">
      <c r="A21" s="100"/>
      <c r="B21" s="100"/>
      <c r="C21" s="100"/>
      <c r="D21" s="100"/>
      <c r="E21" s="100"/>
      <c r="F21" s="100"/>
      <c r="G21" s="100"/>
      <c r="H21" s="100"/>
      <c r="I21" s="100"/>
    </row>
    <row r="22" spans="1:9" x14ac:dyDescent="0.4">
      <c r="A22" s="100"/>
      <c r="B22" s="100"/>
      <c r="C22" s="100"/>
      <c r="D22" s="100"/>
      <c r="E22" s="100"/>
      <c r="F22" s="100"/>
      <c r="G22" s="100"/>
      <c r="H22" s="100"/>
      <c r="I22" s="100"/>
    </row>
    <row r="23" spans="1:9" x14ac:dyDescent="0.4">
      <c r="A23" s="100"/>
      <c r="B23" s="100"/>
      <c r="C23" s="100"/>
      <c r="D23" s="100"/>
      <c r="E23" s="100"/>
      <c r="F23" s="100"/>
      <c r="G23" s="100"/>
      <c r="H23" s="100"/>
      <c r="I23" s="100"/>
    </row>
    <row r="24" spans="1:9" x14ac:dyDescent="0.4">
      <c r="A24" s="100"/>
      <c r="B24" s="100"/>
      <c r="C24" s="100"/>
      <c r="D24" s="100"/>
      <c r="E24" s="100"/>
      <c r="F24" s="100"/>
      <c r="G24" s="100"/>
      <c r="H24" s="100"/>
      <c r="I24" s="100"/>
    </row>
    <row r="25" spans="1:9" x14ac:dyDescent="0.4">
      <c r="A25" s="100"/>
      <c r="B25" s="100"/>
      <c r="C25" s="100"/>
      <c r="D25" s="100"/>
      <c r="E25" s="100"/>
      <c r="F25" s="100"/>
      <c r="G25" s="100"/>
      <c r="H25" s="100"/>
      <c r="I25" s="100"/>
    </row>
    <row r="26" spans="1:9" x14ac:dyDescent="0.4">
      <c r="A26" s="100"/>
      <c r="B26" s="100"/>
      <c r="C26" s="100"/>
      <c r="D26" s="100"/>
      <c r="E26" s="100"/>
      <c r="F26" s="100"/>
      <c r="G26" s="100"/>
      <c r="H26" s="100"/>
      <c r="I26" s="100"/>
    </row>
    <row r="27" spans="1:9" x14ac:dyDescent="0.4">
      <c r="A27" s="100"/>
      <c r="B27" s="100"/>
      <c r="C27" s="100"/>
      <c r="D27" s="100"/>
      <c r="E27" s="100"/>
      <c r="F27" s="100"/>
      <c r="G27" s="100"/>
      <c r="H27" s="100"/>
      <c r="I27" s="100"/>
    </row>
    <row r="28" spans="1:9" x14ac:dyDescent="0.4">
      <c r="A28" s="100"/>
      <c r="B28" s="100"/>
      <c r="C28" s="100"/>
      <c r="D28" s="100"/>
      <c r="E28" s="100"/>
      <c r="F28" s="100"/>
      <c r="G28" s="100"/>
      <c r="H28" s="100"/>
      <c r="I28" s="100"/>
    </row>
    <row r="29" spans="1:9" x14ac:dyDescent="0.4">
      <c r="A29" s="100"/>
      <c r="B29" s="100"/>
      <c r="C29" s="100"/>
      <c r="D29" s="100"/>
      <c r="E29" s="100"/>
      <c r="F29" s="100"/>
      <c r="G29" s="100"/>
      <c r="H29" s="100"/>
      <c r="I29" s="100"/>
    </row>
    <row r="30" spans="1:9" x14ac:dyDescent="0.4">
      <c r="A30" s="100"/>
      <c r="B30" s="100"/>
      <c r="C30" s="100"/>
      <c r="D30" s="100"/>
      <c r="E30" s="100"/>
      <c r="F30" s="100"/>
      <c r="G30" s="100"/>
      <c r="H30" s="100"/>
      <c r="I30" s="100"/>
    </row>
    <row r="31" spans="1:9" x14ac:dyDescent="0.4">
      <c r="A31" s="100"/>
      <c r="B31" s="100"/>
      <c r="C31" s="100"/>
      <c r="D31" s="100"/>
      <c r="E31" s="100"/>
      <c r="F31" s="100"/>
      <c r="G31" s="100"/>
      <c r="H31" s="100"/>
      <c r="I31" s="100"/>
    </row>
    <row r="32" spans="1:9" x14ac:dyDescent="0.4">
      <c r="A32" s="100"/>
      <c r="B32" s="100"/>
      <c r="C32" s="100"/>
      <c r="D32" s="100"/>
      <c r="E32" s="100"/>
      <c r="F32" s="100"/>
      <c r="G32" s="100"/>
      <c r="H32" s="100"/>
      <c r="I32" s="100"/>
    </row>
    <row r="33" spans="1:9" x14ac:dyDescent="0.4">
      <c r="A33" s="100"/>
      <c r="B33" s="100"/>
      <c r="C33" s="100"/>
      <c r="D33" s="100"/>
      <c r="E33" s="100"/>
      <c r="F33" s="100"/>
      <c r="G33" s="100"/>
      <c r="H33" s="100"/>
      <c r="I33" s="100"/>
    </row>
    <row r="34" spans="1:9" x14ac:dyDescent="0.4">
      <c r="A34" s="100"/>
      <c r="B34" s="100"/>
      <c r="C34" s="100"/>
      <c r="D34" s="100"/>
      <c r="E34" s="100"/>
      <c r="F34" s="100"/>
      <c r="G34" s="100"/>
      <c r="H34" s="100"/>
      <c r="I34" s="100"/>
    </row>
    <row r="35" spans="1:9" x14ac:dyDescent="0.4">
      <c r="A35" s="100"/>
      <c r="B35" s="100"/>
      <c r="C35" s="100"/>
      <c r="D35" s="100"/>
      <c r="E35" s="100"/>
      <c r="F35" s="100"/>
      <c r="G35" s="100"/>
      <c r="H35" s="100"/>
      <c r="I35" s="100"/>
    </row>
    <row r="36" spans="1:9" x14ac:dyDescent="0.4">
      <c r="A36" s="100"/>
      <c r="B36" s="100"/>
      <c r="C36" s="100"/>
      <c r="D36" s="100"/>
      <c r="E36" s="100"/>
      <c r="F36" s="100"/>
      <c r="G36" s="100"/>
      <c r="H36" s="100"/>
      <c r="I36" s="100"/>
    </row>
    <row r="37" spans="1:9" x14ac:dyDescent="0.4">
      <c r="A37" s="100"/>
      <c r="B37" s="100"/>
      <c r="C37" s="100"/>
      <c r="D37" s="100"/>
      <c r="E37" s="100"/>
      <c r="F37" s="100"/>
      <c r="G37" s="100"/>
      <c r="H37" s="100"/>
      <c r="I37" s="100"/>
    </row>
    <row r="38" spans="1:9" x14ac:dyDescent="0.4">
      <c r="A38" s="100"/>
      <c r="B38" s="100"/>
      <c r="C38" s="100"/>
      <c r="D38" s="100"/>
      <c r="E38" s="100"/>
      <c r="F38" s="100"/>
      <c r="G38" s="100"/>
      <c r="H38" s="100"/>
      <c r="I38" s="100"/>
    </row>
    <row r="39" spans="1:9" x14ac:dyDescent="0.4">
      <c r="A39" s="100"/>
      <c r="B39" s="100"/>
      <c r="C39" s="100"/>
      <c r="D39" s="100"/>
      <c r="E39" s="100"/>
      <c r="F39" s="100"/>
      <c r="G39" s="100"/>
      <c r="H39" s="100"/>
      <c r="I39" s="100"/>
    </row>
    <row r="40" spans="1:9" x14ac:dyDescent="0.4">
      <c r="A40" s="100"/>
      <c r="B40" s="100"/>
      <c r="C40" s="100"/>
      <c r="D40" s="100"/>
      <c r="E40" s="100"/>
      <c r="F40" s="100"/>
      <c r="G40" s="100"/>
      <c r="H40" s="100"/>
      <c r="I40" s="100"/>
    </row>
    <row r="41" spans="1:9" x14ac:dyDescent="0.4">
      <c r="A41" s="100"/>
      <c r="B41" s="100"/>
      <c r="C41" s="100"/>
      <c r="D41" s="100"/>
      <c r="E41" s="100"/>
      <c r="F41" s="100"/>
      <c r="G41" s="100"/>
      <c r="H41" s="100"/>
      <c r="I41" s="100"/>
    </row>
    <row r="42" spans="1:9" x14ac:dyDescent="0.4">
      <c r="A42" s="100"/>
      <c r="B42" s="100"/>
      <c r="C42" s="100"/>
      <c r="D42" s="100"/>
      <c r="E42" s="100"/>
      <c r="F42" s="100"/>
      <c r="G42" s="100"/>
      <c r="H42" s="100"/>
      <c r="I42" s="100"/>
    </row>
    <row r="43" spans="1:9" x14ac:dyDescent="0.4">
      <c r="A43" s="100"/>
      <c r="B43" s="100"/>
      <c r="C43" s="100"/>
      <c r="D43" s="100"/>
      <c r="E43" s="100"/>
      <c r="F43" s="100"/>
      <c r="G43" s="100"/>
      <c r="H43" s="100"/>
      <c r="I43" s="100"/>
    </row>
    <row r="44" spans="1:9" x14ac:dyDescent="0.4">
      <c r="A44" s="100"/>
      <c r="B44" s="100"/>
      <c r="C44" s="100"/>
      <c r="D44" s="100"/>
      <c r="E44" s="100"/>
      <c r="F44" s="100"/>
      <c r="G44" s="100"/>
      <c r="H44" s="100"/>
      <c r="I44" s="100"/>
    </row>
    <row r="45" spans="1:9" x14ac:dyDescent="0.4">
      <c r="A45" s="100"/>
      <c r="B45" s="100"/>
      <c r="C45" s="100"/>
      <c r="D45" s="100"/>
      <c r="E45" s="100"/>
      <c r="F45" s="100"/>
      <c r="G45" s="100"/>
      <c r="H45" s="100"/>
      <c r="I45" s="100"/>
    </row>
    <row r="46" spans="1:9" x14ac:dyDescent="0.4">
      <c r="A46" s="101" t="s">
        <v>200</v>
      </c>
      <c r="B46" s="101"/>
      <c r="C46" s="101"/>
      <c r="D46" s="101"/>
      <c r="E46" s="101"/>
      <c r="F46" s="100"/>
      <c r="G46" s="100"/>
      <c r="H46" s="100"/>
      <c r="I46" s="100"/>
    </row>
    <row r="47" spans="1:9" x14ac:dyDescent="0.4">
      <c r="A47" s="101" t="s">
        <v>201</v>
      </c>
      <c r="B47" s="101"/>
      <c r="C47" s="101"/>
      <c r="D47" s="101"/>
      <c r="E47" s="101"/>
      <c r="F47" s="100"/>
      <c r="G47" s="100"/>
      <c r="H47" s="100"/>
      <c r="I47" s="100"/>
    </row>
    <row r="48" spans="1:9" x14ac:dyDescent="0.4">
      <c r="A48" s="102" t="s">
        <v>202</v>
      </c>
      <c r="B48" s="100"/>
      <c r="C48" s="100"/>
      <c r="D48" s="100"/>
      <c r="E48" s="100"/>
      <c r="F48" s="100"/>
      <c r="G48" s="100"/>
      <c r="H48" s="100"/>
      <c r="I48" s="100"/>
    </row>
    <row r="49" spans="1:9" x14ac:dyDescent="0.4">
      <c r="A49" s="100"/>
      <c r="B49" s="100"/>
      <c r="C49" s="100"/>
      <c r="D49" s="100"/>
      <c r="E49" s="100"/>
      <c r="F49" s="100"/>
      <c r="G49" s="100"/>
      <c r="H49" s="100"/>
      <c r="I49" s="100"/>
    </row>
    <row r="50" spans="1:9" x14ac:dyDescent="0.4">
      <c r="A50" s="100"/>
      <c r="B50" s="100"/>
      <c r="C50" s="100"/>
      <c r="D50" s="100"/>
      <c r="E50" s="100"/>
      <c r="F50" s="100"/>
      <c r="G50" s="100"/>
      <c r="H50" s="100"/>
      <c r="I50" s="100"/>
    </row>
  </sheetData>
  <sheetProtection algorithmName="SHA-512" hashValue="+yLhMtnBIDjkta9C2jIGLt7WlXJdDogXtLgUCTXPyhiw2fvoMAPEJhUQ/y9bkFuT1/W/qlH4Sc2eiucvnUtA2Q==" saltValue="oTfEmrdgSzujtP5nA7G81g==" spinCount="100000" sheet="1" objects="1" scenarios="1"/>
  <hyperlinks>
    <hyperlink ref="A48" r:id="rId1" xr:uid="{24A6FEDE-070C-454E-8727-5D50300C128D}"/>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90" zoomScaleNormal="90" workbookViewId="0">
      <selection activeCell="A2" sqref="A2"/>
    </sheetView>
  </sheetViews>
  <sheetFormatPr baseColWidth="10" defaultColWidth="11.42578125" defaultRowHeight="13.9" x14ac:dyDescent="0.4"/>
  <cols>
    <col min="1" max="1" width="25.140625" style="31" bestFit="1" customWidth="1"/>
    <col min="2" max="2" width="39" style="31" customWidth="1"/>
    <col min="3" max="16384" width="11.42578125" style="31"/>
  </cols>
  <sheetData>
    <row r="1" spans="1:7" ht="20.100000000000001" customHeight="1" x14ac:dyDescent="0.4">
      <c r="A1" s="30" t="s">
        <v>31</v>
      </c>
      <c r="C1" s="32" t="s">
        <v>32</v>
      </c>
    </row>
    <row r="2" spans="1:7" ht="20.100000000000001" customHeight="1" x14ac:dyDescent="0.4">
      <c r="A2" s="31" t="s">
        <v>33</v>
      </c>
      <c r="B2" s="33"/>
      <c r="C2" s="31" t="s">
        <v>33</v>
      </c>
    </row>
    <row r="3" spans="1:7" ht="20.100000000000001" customHeight="1" x14ac:dyDescent="0.4">
      <c r="A3" s="31" t="s">
        <v>34</v>
      </c>
      <c r="B3" s="63"/>
      <c r="C3" s="31" t="s">
        <v>35</v>
      </c>
    </row>
    <row r="4" spans="1:7" ht="20.100000000000001" customHeight="1" x14ac:dyDescent="0.4">
      <c r="A4" s="31" t="s">
        <v>36</v>
      </c>
      <c r="B4" s="33"/>
      <c r="C4" s="31" t="s">
        <v>37</v>
      </c>
    </row>
    <row r="5" spans="1:7" ht="10.050000000000001" customHeight="1" x14ac:dyDescent="0.4"/>
    <row r="6" spans="1:7" ht="60" customHeight="1" x14ac:dyDescent="0.4">
      <c r="A6" s="139" t="s">
        <v>203</v>
      </c>
      <c r="B6" s="140"/>
      <c r="C6" s="140"/>
      <c r="D6" s="140"/>
      <c r="E6" s="140"/>
      <c r="F6" s="140"/>
      <c r="G6" s="140"/>
    </row>
    <row r="7" spans="1:7" ht="10.050000000000001" customHeight="1" x14ac:dyDescent="0.4">
      <c r="A7" s="112"/>
      <c r="B7" s="112"/>
      <c r="C7" s="112"/>
      <c r="D7" s="112"/>
      <c r="E7" s="112"/>
      <c r="F7" s="112"/>
      <c r="G7" s="112"/>
    </row>
    <row r="8" spans="1:7" ht="60" customHeight="1" x14ac:dyDescent="0.4">
      <c r="A8" s="139" t="s">
        <v>204</v>
      </c>
      <c r="B8" s="140"/>
      <c r="C8" s="140"/>
      <c r="D8" s="140"/>
      <c r="E8" s="140"/>
      <c r="F8" s="140"/>
      <c r="G8" s="140"/>
    </row>
    <row r="9" spans="1:7" ht="10.050000000000001" customHeight="1" x14ac:dyDescent="0.4">
      <c r="A9" s="34"/>
    </row>
    <row r="10" spans="1:7" ht="40.049999999999997" customHeight="1" x14ac:dyDescent="0.4">
      <c r="A10" s="137" t="s">
        <v>157</v>
      </c>
      <c r="B10" s="137"/>
      <c r="C10" s="137"/>
      <c r="D10" s="137"/>
      <c r="E10" s="137"/>
      <c r="F10" s="137"/>
      <c r="G10" s="137"/>
    </row>
    <row r="11" spans="1:7" ht="75" customHeight="1" x14ac:dyDescent="0.4">
      <c r="A11" s="141" t="s">
        <v>205</v>
      </c>
      <c r="B11" s="141"/>
      <c r="C11" s="141"/>
      <c r="D11" s="141"/>
      <c r="E11" s="141"/>
      <c r="F11" s="141"/>
      <c r="G11" s="141"/>
    </row>
    <row r="12" spans="1:7" ht="40.049999999999997" customHeight="1" x14ac:dyDescent="0.4">
      <c r="A12" s="137" t="s">
        <v>118</v>
      </c>
      <c r="B12" s="137"/>
      <c r="C12" s="138" t="s">
        <v>119</v>
      </c>
      <c r="D12" s="138"/>
      <c r="E12" s="138"/>
      <c r="F12" s="138"/>
      <c r="G12" s="113"/>
    </row>
    <row r="13" spans="1:7" ht="10.050000000000001" customHeight="1" x14ac:dyDescent="0.4">
      <c r="A13" s="64"/>
      <c r="B13" s="64"/>
      <c r="C13" s="65"/>
      <c r="D13" s="65"/>
      <c r="E13" s="65"/>
      <c r="F13" s="65"/>
      <c r="G13" s="65"/>
    </row>
    <row r="14" spans="1:7" ht="20.100000000000001" customHeight="1" x14ac:dyDescent="0.4">
      <c r="A14" s="31" t="s">
        <v>89</v>
      </c>
      <c r="B14" s="63"/>
      <c r="C14" s="94" t="s">
        <v>108</v>
      </c>
      <c r="D14" s="94"/>
      <c r="E14" s="94"/>
    </row>
    <row r="15" spans="1:7" ht="20.100000000000001" customHeight="1" x14ac:dyDescent="0.4">
      <c r="A15" s="31" t="s">
        <v>90</v>
      </c>
      <c r="B15" s="34" t="str">
        <f>IF(ISBLANK(B14),"",IF(B3=B14,"Kontrolle erfolgreich - check ok","FEHLER - ERROR"))</f>
        <v/>
      </c>
      <c r="C15" s="31" t="s">
        <v>109</v>
      </c>
    </row>
    <row r="17" spans="2:2" x14ac:dyDescent="0.4">
      <c r="B17" s="34" t="str">
        <f>IF(ISBLANK(B14),"",IF(ISERROR(FIND("@",B14,1)),"keine gültige eMail-Adresse",IF((VALUE(FIND("@",B14,1))&gt;1),"","keine gültige eMail-Adresse!")))</f>
        <v/>
      </c>
    </row>
    <row r="18" spans="2:2" x14ac:dyDescent="0.4">
      <c r="B18" s="34" t="str">
        <f>IF(ISBLANK(B14),"",IF(ISERROR(FIND("@",B14,1)),"no valid eMail-adress",IF((VALUE(FIND("@",B14,1))&gt;1),"","no valid eMail-address!")))</f>
        <v/>
      </c>
    </row>
    <row r="19" spans="2:2" x14ac:dyDescent="0.4">
      <c r="B19" s="31" t="str">
        <f>IF(ISBLANK(B14),"",IF(ISERROR(FIND("; ",B14,1)),"",IF((VALUE(FIND("; ",B14,1))&gt;8),"","Achtung - die zweite eMail-Adresse wurde nicht korrekt eingegeben")))</f>
        <v/>
      </c>
    </row>
  </sheetData>
  <sheetProtection algorithmName="SHA-512" hashValue="d6ZgTnm5szN1oe3jJ+qETPSFU64c3wQu4fEM7xi7QnVegjSGA8mln2Eu90iTKrS8a29xJaIE3yfE72KXEZgJdQ==" saltValue="7PieYWYExfVrBhVoy9HppQ==" spinCount="100000" sheet="1" objects="1" scenarios="1"/>
  <mergeCells count="6">
    <mergeCell ref="A12:B12"/>
    <mergeCell ref="C12:F12"/>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18"/>
  <sheetViews>
    <sheetView workbookViewId="0">
      <selection activeCell="B11" sqref="B11"/>
    </sheetView>
  </sheetViews>
  <sheetFormatPr baseColWidth="10" defaultRowHeight="13.9" x14ac:dyDescent="0.4"/>
  <cols>
    <col min="1" max="1" width="39.42578125" bestFit="1" customWidth="1"/>
    <col min="2" max="2" width="33.140625" bestFit="1" customWidth="1"/>
  </cols>
  <sheetData>
    <row r="1" spans="1:7" x14ac:dyDescent="0.4">
      <c r="A1" t="s">
        <v>5</v>
      </c>
      <c r="B1" s="3" t="str">
        <f>IF(ISNUMBER(VALUE(Ergebnisse!I1)),IF(VALUE(Ergebnisse!I1)&gt;0,VALUE(Ergebnisse!I1),""),"")</f>
        <v/>
      </c>
      <c r="D1" t="s">
        <v>12</v>
      </c>
    </row>
    <row r="2" spans="1:7" x14ac:dyDescent="0.4">
      <c r="A2" t="s">
        <v>0</v>
      </c>
      <c r="B2" s="3" t="str">
        <f>IF(ISNUMBER(VALUE(Ergebnisse!I2)),IF(VALUE(Ergebnisse!I2)&gt;0,VALUE(Ergebnisse!I2),""),"")</f>
        <v/>
      </c>
    </row>
    <row r="3" spans="1:7" x14ac:dyDescent="0.4">
      <c r="A3" t="s">
        <v>6</v>
      </c>
      <c r="B3" s="28" t="s">
        <v>57</v>
      </c>
      <c r="D3" t="s">
        <v>11</v>
      </c>
    </row>
    <row r="4" spans="1:7" x14ac:dyDescent="0.4">
      <c r="A4" t="s">
        <v>7</v>
      </c>
      <c r="B4" s="3">
        <f>YEAR(B7)</f>
        <v>2025</v>
      </c>
      <c r="D4" s="4">
        <v>2</v>
      </c>
    </row>
    <row r="5" spans="1:7" x14ac:dyDescent="0.4">
      <c r="A5" t="s">
        <v>8</v>
      </c>
      <c r="B5" s="3" t="str">
        <f>D8</f>
        <v>N</v>
      </c>
      <c r="D5" t="str">
        <f>IF(D4=2,"N","J")</f>
        <v>N</v>
      </c>
      <c r="F5">
        <v>1</v>
      </c>
      <c r="G5" s="57" t="s">
        <v>93</v>
      </c>
    </row>
    <row r="6" spans="1:7" x14ac:dyDescent="0.4">
      <c r="A6" t="s">
        <v>27</v>
      </c>
      <c r="B6" s="3">
        <f>Ergebnisse!I3</f>
        <v>1</v>
      </c>
      <c r="F6">
        <v>2</v>
      </c>
      <c r="G6" s="57" t="s">
        <v>94</v>
      </c>
    </row>
    <row r="7" spans="1:7" x14ac:dyDescent="0.4">
      <c r="A7" t="s">
        <v>29</v>
      </c>
      <c r="B7" s="29">
        <f>Ergebnisse!F5</f>
        <v>45956</v>
      </c>
    </row>
    <row r="8" spans="1:7" x14ac:dyDescent="0.4">
      <c r="A8" t="s">
        <v>9</v>
      </c>
      <c r="B8" s="3">
        <v>6</v>
      </c>
      <c r="D8" t="str">
        <f>LEFT(D5,1)</f>
        <v>N</v>
      </c>
    </row>
    <row r="9" spans="1:7" x14ac:dyDescent="0.4">
      <c r="A9" t="s">
        <v>10</v>
      </c>
      <c r="B9" s="3">
        <v>2</v>
      </c>
    </row>
    <row r="10" spans="1:7" x14ac:dyDescent="0.4">
      <c r="A10" t="s">
        <v>158</v>
      </c>
      <c r="B10" s="28">
        <f>Kontakt!B2</f>
        <v>0</v>
      </c>
    </row>
    <row r="11" spans="1:7" x14ac:dyDescent="0.4">
      <c r="A11" t="s">
        <v>159</v>
      </c>
      <c r="B11" s="3">
        <f>IF(Kontakt!B3=Kontakt!B14,Kontakt!B3,0)</f>
        <v>0</v>
      </c>
    </row>
    <row r="12" spans="1:7" x14ac:dyDescent="0.4">
      <c r="A12" s="74" t="s">
        <v>160</v>
      </c>
      <c r="B12" s="3">
        <v>1</v>
      </c>
    </row>
    <row r="13" spans="1:7" x14ac:dyDescent="0.4">
      <c r="A13" t="s">
        <v>14</v>
      </c>
      <c r="B13" s="2" t="str">
        <f>Ergebnisse!A22</f>
        <v>A - „Brotbackmischung“</v>
      </c>
      <c r="C13" s="2"/>
    </row>
    <row r="14" spans="1:7" x14ac:dyDescent="0.4">
      <c r="A14" t="s">
        <v>15</v>
      </c>
      <c r="B14" s="2" t="str">
        <f>Ergebnisse!A24</f>
        <v>B -  "Cornflakes“</v>
      </c>
      <c r="C14" s="2"/>
    </row>
    <row r="15" spans="1:7" x14ac:dyDescent="0.4">
      <c r="A15" t="s">
        <v>16</v>
      </c>
      <c r="B15" s="2" t="str">
        <f>Ergebnisse!A26</f>
        <v>C - „Teigware“</v>
      </c>
      <c r="C15" s="2"/>
    </row>
    <row r="16" spans="1:7" x14ac:dyDescent="0.4">
      <c r="A16" t="s">
        <v>22</v>
      </c>
      <c r="B16" s="2" t="str">
        <f>Ergebnisse!A28</f>
        <v>D - „Butterkeks“</v>
      </c>
      <c r="C16" s="2"/>
    </row>
    <row r="17" spans="1:3" x14ac:dyDescent="0.4">
      <c r="A17" t="s">
        <v>23</v>
      </c>
      <c r="B17" s="2" t="str">
        <f>Ergebnisse!A30</f>
        <v>E - „Brühwurst“</v>
      </c>
      <c r="C17" s="2"/>
    </row>
    <row r="18" spans="1:3" x14ac:dyDescent="0.4">
      <c r="A18" t="s">
        <v>24</v>
      </c>
      <c r="B18" s="2" t="str">
        <f>Ergebnisse!A32</f>
        <v>F - “Kuchenbackmischung"</v>
      </c>
      <c r="C18" s="2"/>
    </row>
  </sheetData>
  <sheetProtection algorithmName="SHA-512" hashValue="EUVRtDhXecnwhHkJllQ1rgaZyCoy5izFegUkcYexkUO3m7peHvZqvrbVANEiTrpC2jdY6dyOxRNThF+4pgVf4A==" saltValue="IWtfPnFa1DFPrdyULkTFW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Ergebnisbewertungen</vt:lpstr>
      <vt:lpstr>Bezugsquellen</vt:lpstr>
      <vt:lpstr>Extraktion mit</vt:lpstr>
      <vt:lpstr>Durchführung</vt:lpstr>
      <vt:lpstr>Bezug</vt:lpstr>
      <vt:lpstr>Extraktion</vt:lpstr>
      <vt:lpstr>Verfahren</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Bezugsquellen!Parameter2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Lippold</dc:creator>
  <cp:lastModifiedBy>Ute Lippold</cp:lastModifiedBy>
  <cp:lastPrinted>2025-08-24T11:57:19Z</cp:lastPrinted>
  <dcterms:created xsi:type="dcterms:W3CDTF">2005-02-14T18:41:01Z</dcterms:created>
  <dcterms:modified xsi:type="dcterms:W3CDTF">2025-08-24T15:55:36Z</dcterms:modified>
</cp:coreProperties>
</file>