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6F1BF345-C015-4A2E-A9EB-C2FEF426A452}" xr6:coauthVersionLast="47" xr6:coauthVersionMax="47" xr10:uidLastSave="{00000000-0000-0000-0000-000000000000}"/>
  <workbookProtection workbookAlgorithmName="SHA-512" workbookHashValue="zHIXOxvGUYej8RMGix7NNHqGB8a+QmjAmeEaQhk3uyL24lzz9da3VXfTvw7HNnzkRsOOEgT3e9jQhCgpGqr4lw==" workbookSaltValue="OoLwbXSkewN+pvKouhlj6w==" workbookSpinCount="100000" lockStructure="1"/>
  <bookViews>
    <workbookView xWindow="-93" yWindow="-93" windowWidth="25786" windowHeight="13986" activeTab="6" xr2:uid="{00000000-000D-0000-FFFF-FFFF00000000}"/>
  </bookViews>
  <sheets>
    <sheet name="Hints1" sheetId="52" r:id="rId1"/>
    <sheet name="Reporting" sheetId="53" r:id="rId2"/>
    <sheet name="Auswertung" sheetId="56" r:id="rId3"/>
    <sheet name="Datenübernahme" sheetId="55" r:id="rId4"/>
    <sheet name="Signifikanz" sheetId="54" r:id="rId5"/>
    <sheet name="Ausfüllhinweise" sheetId="72" r:id="rId6"/>
    <sheet name="Kontakt" sheetId="59" r:id="rId7"/>
    <sheet name="Teilnehmerdaten" sheetId="60" state="hidden" r:id="rId8"/>
    <sheet name="Ergebnisse" sheetId="61" r:id="rId9"/>
    <sheet name="Mitteilungen" sheetId="62" r:id="rId10"/>
    <sheet name="Ergebnisangaben" sheetId="70" r:id="rId11"/>
    <sheet name="Bezugsquellen" sheetId="63" r:id="rId12"/>
    <sheet name="Extraktion mit" sheetId="64" r:id="rId13"/>
    <sheet name="Durchführung" sheetId="65" r:id="rId14"/>
    <sheet name="Bezug" sheetId="66" state="hidden" r:id="rId15"/>
    <sheet name="Extraktion" sheetId="67" state="hidden" r:id="rId16"/>
    <sheet name="Verfahren" sheetId="68" state="hidden" r:id="rId17"/>
    <sheet name="Ergebnis" sheetId="69" state="hidden" r:id="rId18"/>
  </sheets>
  <externalReferences>
    <externalReference r:id="rId19"/>
    <externalReference r:id="rId20"/>
    <externalReference r:id="rId21"/>
    <externalReference r:id="rId22"/>
    <externalReference r:id="rId23"/>
    <externalReference r:id="rId24"/>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Ergebnisse!$A$1:$J$50</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1">Bezugsquellen!$B$6:$B$8</definedName>
    <definedName name="Parameter2" localSheetId="10">#REF!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2">[2]Parameter2!$B$3:$B$18</definedName>
    <definedName name="test" localSheetId="10">[3]Parameter2!$B$3:$B$18</definedName>
    <definedName name="test" localSheetId="6">[3]Parameter2!$B$3:$B$18</definedName>
    <definedName name="test" localSheetId="1">[4]Parameter2!$B$3:$B$18</definedName>
    <definedName name="test">[5]Parameter2!$B$3:$B$18</definedName>
    <definedName name="test1" localSheetId="5">[6]Parameter2!$B$3:$B$18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60" l="1"/>
  <c r="B11" i="60"/>
  <c r="H5" i="61" l="1"/>
  <c r="H4" i="61"/>
  <c r="C1" i="66"/>
  <c r="C1" i="65"/>
  <c r="A17" i="61"/>
  <c r="B16" i="59"/>
  <c r="B17" i="59"/>
  <c r="B18" i="59"/>
  <c r="B19" i="59"/>
  <c r="H1" i="62"/>
  <c r="B1" i="60"/>
  <c r="B2" i="60"/>
  <c r="D5" i="60"/>
  <c r="D8" i="60" s="1"/>
  <c r="B5" i="60" s="1"/>
  <c r="B6" i="60"/>
  <c r="B7" i="60"/>
  <c r="B4" i="60" s="1"/>
  <c r="B13" i="60"/>
  <c r="B14" i="60"/>
  <c r="B15" i="60"/>
  <c r="B16" i="60"/>
  <c r="B17" i="60"/>
  <c r="B18"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5BFDDC1C-AEEE-47F8-B715-14538C158A9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8"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<sst xmlns="http://schemas.openxmlformats.org/spreadsheetml/2006/main" count="263" uniqueCount="196">
  <si>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</si>
  <si>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</si>
  <si>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</si>
  <si>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</si>
  <si>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</si>
  <si>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</si>
  <si>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</si>
  <si>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</si>
  <si>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</si>
  <si>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</si>
  <si>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</si>
  <si>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</si>
  <si>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</si>
  <si>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</si>
  <si>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</si>
  <si>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</si>
  <si>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</si>
  <si>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</si>
  <si>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</si>
  <si>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</si>
  <si>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</si>
  <si>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</si>
  <si>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</si>
  <si>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</si>
  <si>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</si>
  <si>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</si>
  <si>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</si>
  <si>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Teilnahmen</t>
  </si>
  <si>
    <t>Teilnahme</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</si>
  <si>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</si>
  <si>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</si>
  <si>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</si>
  <si>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</si>
  <si>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</si>
  <si>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</si>
  <si>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</si>
  <si>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</si>
  <si>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</si>
  <si>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</si>
  <si>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</si>
  <si>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</si>
  <si>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</si>
  <si>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</si>
  <si>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</si>
  <si>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</si>
  <si>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</si>
  <si>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</si>
  <si>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</si>
  <si>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</si>
  <si>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Bezugsquelle</t>
  </si>
  <si>
    <t>negativ</t>
  </si>
  <si>
    <t>Ergebnis</t>
  </si>
  <si>
    <t>Sonstige</t>
  </si>
  <si>
    <t>lfd. Nummer</t>
  </si>
  <si>
    <t>lfd.Nummer</t>
  </si>
  <si>
    <t>Beschreibung des Durchführungsverfahrens</t>
  </si>
  <si>
    <t>Vordefinierte Bezugsquellen</t>
  </si>
  <si>
    <t>Gluten</t>
  </si>
  <si>
    <t>23</t>
  </si>
  <si>
    <t>Probe</t>
  </si>
  <si>
    <t>Gehalt [mg/kg]</t>
  </si>
  <si>
    <t xml:space="preserve">Verdünnung
1 : </t>
  </si>
  <si>
    <t>Coring System Diagnostix GmbH (Gluten ELISA Nr. 4302006)</t>
  </si>
  <si>
    <t>x</t>
  </si>
  <si>
    <t>r-biopharm (RIDASCREEN Gliadin Nr. R 7001)</t>
  </si>
  <si>
    <t>r-biopharm (RIDASCREEN FAST Gliadin Nr. R 7002)</t>
  </si>
  <si>
    <t>Charge</t>
  </si>
  <si>
    <t>Testanleitung</t>
  </si>
  <si>
    <t>Testanleitung, modifiziert</t>
  </si>
  <si>
    <t>60 % Ethanol</t>
  </si>
  <si>
    <t>40 % Ethanol</t>
  </si>
  <si>
    <t>Extraktion mit</t>
  </si>
  <si>
    <t>Durchführung</t>
  </si>
  <si>
    <t>Probe(n)</t>
  </si>
  <si>
    <t>nicht kommerziell erhältlich</t>
  </si>
  <si>
    <t>Sonstige Extraktion:</t>
  </si>
  <si>
    <t>Sonstige Durchführung:</t>
  </si>
  <si>
    <t>Sonstige Bezugsquelle:</t>
  </si>
  <si>
    <r>
      <t xml:space="preserve">Geben Sie Ihre </t>
    </r>
    <r>
      <rPr>
        <sz val="12"/>
        <color indexed="10"/>
        <rFont val="Times New Roman"/>
        <family val="1"/>
      </rPr>
      <t>Probeneinwaage</t>
    </r>
    <r>
      <rPr>
        <sz val="12"/>
        <rFont val="Times New Roman"/>
        <family val="1"/>
      </rPr>
      <t xml:space="preserve"> an.</t>
    </r>
  </si>
  <si>
    <r>
      <t xml:space="preserve">Gängige </t>
    </r>
    <r>
      <rPr>
        <sz val="12"/>
        <color indexed="10"/>
        <rFont val="Times New Roman"/>
        <family val="1"/>
      </rPr>
      <t>"Bezugsquellen"</t>
    </r>
    <r>
      <rPr>
        <sz val="12"/>
        <rFont val="Times New Roman"/>
        <family val="1"/>
      </rPr>
      <t xml:space="preserve"> für Testkits wurden vordefiniert. Falls sich Sie Ihre Bezugsquelle nicht darunter befindet, wählen Sie "Sonstige" aus und tragen dann Ihre Bezugsquelle im unteren Teil des Ergebnisblattes ein. Geben Sie dort in der Spalte 2 an, für welche Proben Sie diesen Test eingesetzt haben.</t>
    </r>
  </si>
  <si>
    <r>
      <t xml:space="preserve">Wählen Sie bei </t>
    </r>
    <r>
      <rPr>
        <sz val="12"/>
        <color indexed="10"/>
        <rFont val="Times New Roman"/>
        <family val="1"/>
      </rPr>
      <t>Durchführung</t>
    </r>
    <r>
      <rPr>
        <sz val="12"/>
        <rFont val="Times New Roman"/>
        <family val="1"/>
      </rPr>
      <t xml:space="preserve"> bitte aus, wie Sie Ihre Untersuchungen ausführen. Falls Sie die Testanleitung des Herstellers mit prüfrelvanten Abweichungen anwenden oder ein sonstiges Verfahren anwenden, tragen Sie im unteren Teil des Ergebnisblattes Ihre Daten ein. Geben Sie dort in der Spalte 2 auch an, für welche Proben Sie diese Art der Durchführung angewendet haben.</t>
    </r>
  </si>
  <si>
    <t>Probenein-
waage [g]</t>
  </si>
  <si>
    <t>Falls Sie eine Probe nicht bearbeiten, lassen Sie die zugehörigen Ergebnisdatenfelder bitte leer.
If you are not analysing one of the samples do not write anything into the corresponding fields for the results.</t>
  </si>
  <si>
    <t>Congen SureFood Gluten real-time PCR</t>
  </si>
  <si>
    <t>Congen SureFood PREP Allergen</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</si>
  <si>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</si>
  <si>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</si>
  <si>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</si>
  <si>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</si>
  <si>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</si>
  <si>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</si>
  <si>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</si>
  <si>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</si>
  <si>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</si>
  <si>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</si>
  <si>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</si>
  <si>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ja / yes</t>
  </si>
  <si>
    <t>nein / no</t>
  </si>
  <si>
    <t>Cocktaillösung (r-biopharm Nr. R 7006 )</t>
  </si>
  <si>
    <t>RIDA Extraktionslösung (r-biopharm Nr. 7099)</t>
  </si>
  <si>
    <t>Extraktionsgrundlage</t>
  </si>
  <si>
    <t>Transia GmbH (TRANSIA Plate Gluten Nr. 72010)</t>
  </si>
  <si>
    <t>RIDA QUICK Gliadin R-Biopharm R7003</t>
  </si>
  <si>
    <t>Veratox Gliadin, NEOGEN</t>
  </si>
  <si>
    <r>
      <t xml:space="preserve">Geben Sie bei kommerziell verfügbaren Testkits auch die </t>
    </r>
    <r>
      <rPr>
        <sz val="12"/>
        <color indexed="10"/>
        <rFont val="Times New Roman"/>
        <family val="1"/>
      </rPr>
      <t>Chargennummer</t>
    </r>
    <r>
      <rPr>
        <sz val="12"/>
        <rFont val="Times New Roman"/>
        <family val="1"/>
      </rPr>
      <t xml:space="preserve"> des von Ihnen eingesetzten Testkits an.</t>
    </r>
  </si>
  <si>
    <r>
      <t xml:space="preserve">Zur </t>
    </r>
    <r>
      <rPr>
        <sz val="12"/>
        <color indexed="10"/>
        <rFont val="Times New Roman"/>
        <family val="1"/>
      </rPr>
      <t>Extraktion</t>
    </r>
    <r>
      <rPr>
        <sz val="12"/>
        <rFont val="Times New Roman"/>
        <family val="1"/>
      </rPr>
      <t xml:space="preserve"> können verschiedene Lösungen eingesetzt werden. Bitte wählen Sie die von Ihnen verwendete Lösung aus. Falls sich Sie Ihre Extraktionslösung nicht darunter befindet, wählen Sie "Sonstige" aus und tragen diese dann im unteren Teil des Ergebnisblattes ein. Geben Sie dort in der Spalte 2 auch an, für welche Proben Sie diesen Test eingesetzt haben.</t>
    </r>
  </si>
  <si>
    <t>Coring System Gluten Extraktions-Additiv + 40 % Ethanol</t>
  </si>
  <si>
    <t>80 % Ethanol</t>
  </si>
  <si>
    <t>15 min bei 60 °C mit Ethanol-Glycerin-Wasser-Puffer</t>
  </si>
  <si>
    <t>Beispielhafter Wert [mg/kg]</t>
  </si>
  <si>
    <t>Ergebnisangabe mit 3 signifikanten Ziffern [mg/kg]</t>
  </si>
  <si>
    <t>check of the e-Mail address</t>
  </si>
  <si>
    <t>result of the control</t>
  </si>
  <si>
    <t>imutest (Transia)</t>
  </si>
  <si>
    <t>60 min bei 50 °C unter Rühren mit Gluten-Extraktions-Additiv (aus Testsatz) + 40 % Ethanol</t>
  </si>
  <si>
    <t>RomerLabs AgraStrip Gluten (auch über Coring System)</t>
  </si>
  <si>
    <t>fertige Extraktionslösung aus Testkit</t>
  </si>
  <si>
    <t>CTAB</t>
  </si>
  <si>
    <t>TIB MOLBIOL (Real Time PCR)</t>
  </si>
  <si>
    <t>45 Cyclen Standard PCR, Agarose Gel</t>
  </si>
  <si>
    <t>40 min bei 50 °C mit Extraktionslösung aus Testsatz inkubieren,dann mit 80 % Ethanol 1 h bei Raumtemperatur schütteln</t>
  </si>
  <si>
    <t>Beispiel für die Eingabe von 2 eMail-Adressen:
Example how to type in 2 different e-mail addresses:</t>
  </si>
  <si>
    <t>info@lvus.de; ergebnisse@lvus.de</t>
  </si>
  <si>
    <t>r-biopharm (RIDASCREEN Gliadin competitive Nr. R 7021)</t>
  </si>
  <si>
    <t>Zweistufige Extraktion: 1. - 60 % Ethanol, 2. - Cocktaillösung (r-biopharm Nr. R 7006 )</t>
  </si>
  <si>
    <r>
      <t xml:space="preserve">Wählen Sie bei Proben mit Glutengehalten über der Bestimmungsgrenze </t>
    </r>
    <r>
      <rPr>
        <sz val="12"/>
        <color indexed="10"/>
        <rFont val="Times New Roman"/>
        <family val="1"/>
      </rPr>
      <t>"positiv"</t>
    </r>
    <r>
      <rPr>
        <sz val="12"/>
        <rFont val="Times New Roman"/>
        <family val="1"/>
      </rPr>
      <t xml:space="preserve"> aus und geben Sie den festgestellten Glutengehalt (Gliadin * 2) mit </t>
    </r>
    <r>
      <rPr>
        <sz val="12"/>
        <color indexed="10"/>
        <rFont val="Times New Roman"/>
        <family val="1"/>
      </rPr>
      <t>mindestens zwei signifikanten Ziffern</t>
    </r>
    <r>
      <rPr>
        <sz val="12"/>
        <rFont val="Times New Roman"/>
        <family val="1"/>
      </rPr>
      <t xml:space="preserve"> an. Bei Proben mit nicht nachweisbaren Glutengehalten </t>
    </r>
    <r>
      <rPr>
        <sz val="12"/>
        <color indexed="10"/>
        <rFont val="Times New Roman"/>
        <family val="1"/>
      </rPr>
      <t>(Gehalt &lt; Nachweisgrenze)</t>
    </r>
    <r>
      <rPr>
        <sz val="12"/>
        <rFont val="Times New Roman"/>
        <family val="1"/>
      </rPr>
      <t xml:space="preserve"> , wählen Sie </t>
    </r>
    <r>
      <rPr>
        <sz val="12"/>
        <color indexed="10"/>
        <rFont val="Times New Roman"/>
        <family val="1"/>
      </rPr>
      <t>"negativ"</t>
    </r>
    <r>
      <rPr>
        <sz val="12"/>
        <rFont val="Times New Roman"/>
        <family val="1"/>
      </rPr>
      <t xml:space="preserve"> aus und teilen den Wert der Nachweisgrenze, berechnet als Gluten, als quantitatives Ergebnis mit. Liegt das Untersuchungsergebnis im Bereich zwischen Nachweisgrenze und Bestimmungsgrenze ist das Ergebnis </t>
    </r>
    <r>
      <rPr>
        <sz val="12"/>
        <color indexed="10"/>
        <rFont val="Times New Roman"/>
        <family val="1"/>
      </rPr>
      <t xml:space="preserve">"zweifelhaft". </t>
    </r>
    <r>
      <rPr>
        <sz val="12"/>
        <rFont val="Times New Roman"/>
        <family val="1"/>
      </rPr>
      <t>In diesem Fall geben Sie als Gehalt bitte Ihre Bestimmungsgrenze an.</t>
    </r>
  </si>
  <si>
    <t>Cocktaillöung mit 0,25 g Magermilchpulver</t>
  </si>
  <si>
    <r>
      <t>A (</t>
    </r>
    <r>
      <rPr>
        <b/>
        <sz val="12"/>
        <color indexed="10"/>
        <rFont val="Times New Roman"/>
        <family val="1"/>
      </rPr>
      <t>zweites Verfahren</t>
    </r>
    <r>
      <rPr>
        <sz val="12"/>
        <rFont val="Times New Roman"/>
        <family val="1"/>
      </rPr>
      <t>):</t>
    </r>
  </si>
  <si>
    <r>
      <t>B (</t>
    </r>
    <r>
      <rPr>
        <b/>
        <sz val="12"/>
        <color indexed="10"/>
        <rFont val="Times New Roman"/>
        <family val="1"/>
      </rPr>
      <t>zweites Verfahren</t>
    </r>
    <r>
      <rPr>
        <sz val="12"/>
        <rFont val="Times New Roman"/>
        <family val="1"/>
      </rPr>
      <t>):</t>
    </r>
  </si>
  <si>
    <r>
      <t>C (z</t>
    </r>
    <r>
      <rPr>
        <b/>
        <sz val="12"/>
        <color indexed="10"/>
        <rFont val="Times New Roman"/>
        <family val="1"/>
      </rPr>
      <t>weites Verfahren</t>
    </r>
    <r>
      <rPr>
        <sz val="12"/>
        <rFont val="Times New Roman"/>
        <family val="1"/>
      </rPr>
      <t>):</t>
    </r>
  </si>
  <si>
    <r>
      <t>D (</t>
    </r>
    <r>
      <rPr>
        <b/>
        <sz val="12"/>
        <color indexed="10"/>
        <rFont val="Times New Roman"/>
        <family val="1"/>
      </rPr>
      <t>zweites Verfahren</t>
    </r>
    <r>
      <rPr>
        <sz val="12"/>
        <rFont val="Times New Roman"/>
        <family val="1"/>
      </rPr>
      <t>):</t>
    </r>
  </si>
  <si>
    <r>
      <t>E (</t>
    </r>
    <r>
      <rPr>
        <b/>
        <sz val="12"/>
        <color indexed="10"/>
        <rFont val="Times New Roman"/>
        <family val="1"/>
      </rPr>
      <t>zweites Verfahren</t>
    </r>
    <r>
      <rPr>
        <sz val="12"/>
        <rFont val="Times New Roman"/>
        <family val="1"/>
      </rPr>
      <t>):</t>
    </r>
  </si>
  <si>
    <r>
      <t>F (</t>
    </r>
    <r>
      <rPr>
        <b/>
        <sz val="12"/>
        <color indexed="10"/>
        <rFont val="Times New Roman"/>
        <family val="1"/>
      </rPr>
      <t>zweites Verfahren</t>
    </r>
    <r>
      <rPr>
        <sz val="12"/>
        <rFont val="Times New Roman"/>
        <family val="1"/>
      </rPr>
      <t>):</t>
    </r>
  </si>
  <si>
    <r>
      <t xml:space="preserve">Geben Sie in der </t>
    </r>
    <r>
      <rPr>
        <sz val="12"/>
        <color indexed="10"/>
        <rFont val="Times New Roman"/>
        <family val="1"/>
      </rPr>
      <t>Spalte "Verdünnung"</t>
    </r>
    <r>
      <rPr>
        <sz val="12"/>
        <rFont val="Times New Roman"/>
        <family val="1"/>
      </rPr>
      <t xml:space="preserve"> die auf die </t>
    </r>
    <r>
      <rPr>
        <sz val="12"/>
        <color indexed="10"/>
        <rFont val="Times New Roman"/>
        <family val="1"/>
      </rPr>
      <t>Proben-Einwaage</t>
    </r>
    <r>
      <rPr>
        <sz val="12"/>
        <rFont val="Times New Roman"/>
        <family val="1"/>
      </rPr>
      <t xml:space="preserve"> bezogene Verdünnung an, mit der Sie die Untersuchung durchgeführt haben.</t>
    </r>
  </si>
  <si>
    <t>Zweistufige Extraktion: 1. - 41 % Ethanol, 2. - Cocktaillösung (Neogen)</t>
  </si>
  <si>
    <t>CTAB, Proteinase K, Chloroform, Promega Wizard DNA CleaunUp</t>
  </si>
  <si>
    <r>
      <t xml:space="preserve">Das </t>
    </r>
    <r>
      <rPr>
        <b/>
        <sz val="12"/>
        <color indexed="10"/>
        <rFont val="Times New Roman"/>
        <family val="1"/>
      </rPr>
      <t>Testergebnis</t>
    </r>
    <r>
      <rPr>
        <sz val="12"/>
        <rFont val="Times New Roman"/>
        <family val="1"/>
      </rPr>
      <t xml:space="preserve"> ist weder eindeutig positiv noch eindeutig negativ (</t>
    </r>
    <r>
      <rPr>
        <b/>
        <sz val="12"/>
        <color indexed="10"/>
        <rFont val="Times New Roman"/>
        <family val="1"/>
      </rPr>
      <t>im Bereich der Erfassungsgrenze</t>
    </r>
    <r>
      <rPr>
        <sz val="12"/>
        <rFont val="Times New Roman"/>
        <family val="1"/>
      </rPr>
      <t>)</t>
    </r>
  </si>
  <si>
    <t>unsicher (zweifelhaftes Ergebnis)</t>
  </si>
  <si>
    <t>positiv (Ergebnis ohne Bewertung)</t>
  </si>
  <si>
    <t>positiv, sicher unterhalb Beurteilungswert</t>
  </si>
  <si>
    <t>positiv, Streubereich des Beurteilungswerts</t>
  </si>
  <si>
    <t>positiv, sicher oberhalb Beurteilungswert</t>
  </si>
  <si>
    <t>Erläuterung</t>
  </si>
  <si>
    <r>
      <rPr>
        <b/>
        <sz val="12"/>
        <color indexed="10"/>
        <rFont val="Times New Roman"/>
        <family val="1"/>
      </rPr>
      <t>Gluten</t>
    </r>
    <r>
      <rPr>
        <sz val="12"/>
        <rFont val="Times New Roman"/>
        <family val="1"/>
      </rPr>
      <t xml:space="preserve"> nicht in der Probe enthalten</t>
    </r>
  </si>
  <si>
    <r>
      <rPr>
        <sz val="12"/>
        <color indexed="10"/>
        <rFont val="Times New Roman"/>
        <family val="1"/>
      </rPr>
      <t>Gluten positiv</t>
    </r>
    <r>
      <rPr>
        <sz val="12"/>
        <rFont val="Times New Roman"/>
        <family val="1"/>
      </rPr>
      <t>; Gehalt sicher oberhalb des Beurteilungswerts bei Berücksichtigung der Messunsicherheit des Verfahrens</t>
    </r>
  </si>
  <si>
    <r>
      <rPr>
        <sz val="12"/>
        <color indexed="10"/>
        <rFont val="Times New Roman"/>
        <family val="1"/>
      </rPr>
      <t>Gluten positiv</t>
    </r>
    <r>
      <rPr>
        <sz val="12"/>
        <rFont val="Times New Roman"/>
        <family val="1"/>
      </rPr>
      <t xml:space="preserve">; Gehalt im Streubereich des Beurteilungswerts bei Berücksichtigung der Messunsicherheit des Verfahrens </t>
    </r>
  </si>
  <si>
    <r>
      <rPr>
        <sz val="12"/>
        <color indexed="10"/>
        <rFont val="Times New Roman"/>
        <family val="1"/>
      </rPr>
      <t>Gluten positiv</t>
    </r>
    <r>
      <rPr>
        <sz val="12"/>
        <rFont val="Times New Roman"/>
        <family val="1"/>
      </rPr>
      <t>; Gehalt sicher unterhalb des Beurteilungswerts unter Berücksichtigung der Messunsicherheit des Verfahrens</t>
    </r>
  </si>
  <si>
    <r>
      <t xml:space="preserve">Sofern es Ihre Verfahren ermöglichen, führen Sie bitte </t>
    </r>
    <r>
      <rPr>
        <sz val="12"/>
        <color indexed="10"/>
        <rFont val="Times New Roman"/>
        <family val="1"/>
      </rPr>
      <t>Beurteilungen der Ergebnisse mit positivem Befund</t>
    </r>
    <r>
      <rPr>
        <sz val="12"/>
        <rFont val="Times New Roman"/>
        <family val="1"/>
      </rPr>
      <t xml:space="preserve"> durch (diese Beurteilungen werden nicht bewertet, sondern lediglich informativ aufgeführt). Unterscheiden Sie hierzu bitte, ob unter Berücksichtigung der Messunsicherheit der Beurteilungswert des jeweiligen Allergens gesichert überschritten oder unterschritten ist. Liegt das Ergebnis im Streubereich des Beurteilungswertes (Messwert im Bereich Beurteilungswert ± Messunsicherheit), wählen Sie bitte „positiv, Streubereich des Beurteilungswerts“ aus.</t>
    </r>
  </si>
  <si>
    <t>Real-Time PCR (nicht kommerziell erhältlich)</t>
  </si>
  <si>
    <t>Wizard DNA Extraktion nach Manual</t>
  </si>
  <si>
    <t>Ingenasa (Ingezim Gluten 30.GLU.K2)</t>
  </si>
  <si>
    <t>Extraktion zweistufig mit Extraktionspuffer und 80% Ethanol</t>
  </si>
  <si>
    <t xml:space="preserve">IDT DNA </t>
  </si>
  <si>
    <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</si>
  <si>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</si>
  <si>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</si>
  <si>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</si>
  <si>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</si>
  <si>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</si>
  <si>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</si>
  <si>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</si>
  <si>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</si>
  <si>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</si>
  <si>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</si>
  <si>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</si>
  <si>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Magermilchpulver, Cocktail Patented (r-biopharm R7016), 80% Ethanol</t>
  </si>
  <si>
    <t>r-biopharm Cocktail ECO R7080</t>
  </si>
  <si>
    <t xml:space="preserve">CTAB-Methode mit weiterer Aufreinigung (Magnetic Bead basiert) </t>
  </si>
  <si>
    <t>PCR Durchführung nach ASU L 08.00-66 und - Zeltner, D., Glomb, M. A., Maede, D. (2009): Real-time PCR systems for the detection of the gluten-containing cereals wheat, spelt, kamut, rye, barley and oat. Eur Food Res Technol (2009) 228:321-330</t>
  </si>
  <si>
    <t>§ 64 LFGB Nr, L 08.00-66 in Kombination mit Zeltner et al in Eur Food Res Technol (2009) 228:321-330</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</si>
  <si>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</si>
  <si>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</si>
  <si>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</si>
  <si>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</si>
  <si>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</si>
  <si>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</si>
  <si>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</si>
  <si>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A - „Brotbackmischung“</t>
  </si>
  <si>
    <t>B -  "Brühwurst“</t>
  </si>
  <si>
    <t>C - „Haferflocken“</t>
  </si>
  <si>
    <t>D - „Veganes Wurst“</t>
  </si>
  <si>
    <t>E - „Mehlersatz“</t>
  </si>
  <si>
    <t>F - “Kuchenbackmischung"</t>
  </si>
  <si>
    <t>nach Testanleitung</t>
  </si>
  <si>
    <r>
      <t xml:space="preserve">Geben Sie zunächst über die Auswahlmenüs Ihre </t>
    </r>
    <r>
      <rPr>
        <sz val="12"/>
        <color indexed="10"/>
        <rFont val="Times New Roman"/>
        <family val="1"/>
      </rPr>
      <t>qualitativen</t>
    </r>
    <r>
      <rPr>
        <sz val="12"/>
        <rFont val="Times New Roman"/>
        <family val="1"/>
      </rPr>
      <t xml:space="preserve"> Ergebnisse an (positiv, negativ, zweifelhaft). </t>
    </r>
    <r>
      <rPr>
        <b/>
        <sz val="12"/>
        <color indexed="10"/>
        <rFont val="Times New Roman"/>
        <family val="1"/>
      </rPr>
      <t>Falls Sie ein zweites Verfahren (Testkits verschiedener Hersteller; anderes Verfahren zur Extraktion) einsetzen</t>
    </r>
    <r>
      <rPr>
        <sz val="12"/>
        <rFont val="Times New Roman"/>
        <family val="1"/>
      </rPr>
      <t>, können Sie die damit erzielten Ergebnisse ebenfalls angeben.</t>
    </r>
  </si>
  <si>
    <t>Wenden Sie Ihr Verfahren an und teilen Sie uns hierzu Ihr Ergebnis mit.
Sollten Sie ein zweites, unabhängiges Verfahren etabliert haben, können Sie auch hierzu Ergebnisse mitteilen.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</si>
  <si>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</si>
  <si>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Hinweise zur Signifikanz von Ergebnisangaben</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</si>
  <si>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</si>
  <si>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Generell gilt: nach ISO 13528 Abschnitt 4.6 sollen Ergebnisse nicht stärker gerundet werden als dem halben Betrag der Wiederholstandardabweichung entspricht.</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</si>
  <si>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</si>
  <si>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</si>
  <si>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</si>
  <si>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</si>
  <si>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</si>
  <si>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rPr>
        <sz val="12"/>
        <color indexed="10"/>
        <rFont val="Times New Roman"/>
        <family val="1"/>
      </rPr>
      <t>Gluten positiv</t>
    </r>
    <r>
      <rPr>
        <sz val="12"/>
        <rFont val="Times New Roman"/>
        <family val="1"/>
      </rPr>
      <t>. Gluten ist in der Probe enthalten. Aus internen Gründen erfolgt keine Beurteilung des Gehaltes in Bezug auf den Beurteilungswert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</si>
</sst>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8"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i/>
      <vertAlign val="subscript"/>
      <sz val="11"/>
      <name val="Times New Roman"/>
      <family val="1"/>
    </font>
    <font>
      <sz val="11"/>
      <color indexed="12"/>
      <name val="Times New Roman"/>
      <family val="1"/>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0"/>
      <name val="Arial"/>
      <family val="2"/>
    </font>
    <font>
      <b/>
      <sz val="11"/>
      <color rgb="FFFF0000"/>
      <name val="Times New Roman"/>
      <family val="1"/>
    </font>
    <font>
      <i/>
      <sz val="11"/>
      <color theme="0" tint="-0.499984740745262"/>
      <name val="Times New Roman"/>
      <family val="1"/>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s>
  <borders count="1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65">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2" borderId="1" applyNumberFormat="0" applyAlignment="0" applyProtection="0"/>
    <xf numFmtId="0" fontId="31" fillId="2" borderId="2" applyNumberFormat="0" applyAlignment="0" applyProtection="0"/>
    <xf numFmtId="0" fontId="32" fillId="3" borderId="2" applyNumberFormat="0" applyAlignment="0" applyProtection="0"/>
    <xf numFmtId="0" fontId="33" fillId="0" borderId="3" applyNumberFormat="0" applyFill="0" applyAlignment="0" applyProtection="0"/>
    <xf numFmtId="0" fontId="34" fillId="0" borderId="0" applyNumberFormat="0" applyFill="0" applyBorder="0" applyAlignment="0" applyProtection="0"/>
    <xf numFmtId="0" fontId="35" fillId="15" borderId="0" applyNumberFormat="0" applyBorder="0" applyAlignment="0" applyProtection="0"/>
    <xf numFmtId="0" fontId="2" fillId="0" borderId="0" applyNumberFormat="0" applyFill="0" applyBorder="0" applyAlignment="0" applyProtection="0">
      <alignment vertical="top"/>
      <protection locked="0"/>
    </xf>
    <xf numFmtId="0" fontId="36" fillId="3" borderId="0" applyNumberFormat="0" applyBorder="0" applyAlignment="0" applyProtection="0"/>
    <xf numFmtId="0" fontId="1" fillId="4" borderId="4" applyNumberFormat="0" applyFont="0" applyAlignment="0" applyProtection="0"/>
    <xf numFmtId="0" fontId="37" fillId="16" borderId="0" applyNumberFormat="0" applyBorder="0" applyAlignment="0" applyProtection="0"/>
    <xf numFmtId="0" fontId="45" fillId="0" borderId="0"/>
    <xf numFmtId="0" fontId="6" fillId="0" borderId="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41" fillId="0" borderId="7" applyNumberFormat="0" applyFill="0" applyAlignment="0" applyProtection="0"/>
    <xf numFmtId="0" fontId="41" fillId="0" borderId="0" applyNumberFormat="0" applyFill="0" applyBorder="0" applyAlignment="0" applyProtection="0"/>
    <xf numFmtId="0" fontId="42" fillId="0" borderId="8" applyNumberFormat="0" applyFill="0" applyAlignment="0" applyProtection="0"/>
    <xf numFmtId="0" fontId="43" fillId="0" borderId="0" applyNumberFormat="0" applyFill="0" applyBorder="0" applyAlignment="0" applyProtection="0"/>
    <xf numFmtId="0" fontId="44" fillId="17" borderId="9" applyNumberFormat="0" applyAlignment="0" applyProtection="0"/>
    <xf numFmtId="0" fontId="6" fillId="0" borderId="0"/>
    <xf numFmtId="0" fontId="1" fillId="0" borderId="0"/>
  </cellStyleXfs>
  <cellXfs count="135">
    <xf numFmtId="0" fontId="0" fillId="0" borderId="0" xfId="0"/>
    <xf numFmtId="0" fontId="5" fillId="0" borderId="0" xfId="0" applyFont="1"/>
    <xf numFmtId="0" fontId="0" fillId="18" borderId="0" xfId="0" applyFill="1"/>
    <xf numFmtId="0" fontId="0" fillId="18" borderId="0" xfId="0" applyFill="1" applyAlignment="1">
      <alignment horizontal="center"/>
    </xf>
    <xf numFmtId="0" fontId="5" fillId="19" borderId="0" xfId="0" applyFont="1" applyFill="1"/>
    <xf numFmtId="0" fontId="5" fillId="19" borderId="10" xfId="0" applyFont="1" applyFill="1" applyBorder="1" applyAlignment="1">
      <alignment horizontal="center" vertical="top" wrapText="1"/>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14" fontId="17" fillId="0" borderId="0" xfId="0" applyNumberFormat="1" applyFont="1" applyAlignment="1" applyProtection="1">
      <alignment horizontal="left"/>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6" fillId="0" borderId="0" xfId="0" applyFont="1" applyProtection="1">
      <protection hidden="1"/>
    </xf>
    <xf numFmtId="0" fontId="5" fillId="0" borderId="0" xfId="0" applyFont="1" applyProtection="1">
      <protection hidden="1"/>
    </xf>
    <xf numFmtId="0" fontId="6" fillId="0" borderId="11"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5" fillId="0" borderId="11"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12" xfId="0" applyFont="1" applyBorder="1" applyAlignment="1">
      <alignment vertical="top" wrapText="1"/>
    </xf>
    <xf numFmtId="0" fontId="20" fillId="0" borderId="0" xfId="0" applyFont="1" applyProtection="1">
      <protection hidden="1"/>
    </xf>
    <xf numFmtId="0" fontId="20" fillId="0" borderId="0" xfId="0" applyFont="1" applyAlignment="1" applyProtection="1">
      <alignment wrapText="1"/>
      <protection hidden="1"/>
    </xf>
    <xf numFmtId="0" fontId="20" fillId="0" borderId="0" xfId="0" applyFont="1" applyAlignment="1">
      <alignment vertical="center" wrapText="1"/>
    </xf>
    <xf numFmtId="0" fontId="20" fillId="0" borderId="0" xfId="0" applyFont="1" applyAlignment="1" applyProtection="1">
      <alignment horizontal="center"/>
      <protection hidden="1"/>
    </xf>
    <xf numFmtId="0" fontId="21" fillId="0" borderId="0" xfId="0" applyFont="1" applyProtection="1">
      <protection hidden="1"/>
    </xf>
    <xf numFmtId="0" fontId="19" fillId="0" borderId="0" xfId="0" applyFont="1" applyProtection="1">
      <protection hidden="1"/>
    </xf>
    <xf numFmtId="0" fontId="6" fillId="0" borderId="12" xfId="0" applyFont="1" applyBorder="1" applyAlignment="1" applyProtection="1">
      <alignment vertical="top" wrapText="1"/>
      <protection hidden="1"/>
    </xf>
    <xf numFmtId="0" fontId="5" fillId="0" borderId="13" xfId="0" applyFont="1" applyBorder="1" applyAlignment="1" applyProtection="1">
      <alignment wrapText="1"/>
      <protection hidden="1"/>
    </xf>
    <xf numFmtId="49" fontId="0" fillId="18" borderId="0" xfId="0" applyNumberFormat="1" applyFill="1" applyAlignment="1">
      <alignment horizontal="center"/>
    </xf>
    <xf numFmtId="14" fontId="0" fillId="18"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8" borderId="0" xfId="0" applyNumberFormat="1" applyFill="1" applyAlignment="1" applyProtection="1">
      <alignment vertical="center"/>
      <protection locked="0"/>
    </xf>
    <xf numFmtId="0" fontId="12" fillId="0" borderId="0" xfId="0" applyFont="1" applyAlignment="1">
      <alignment vertical="center"/>
    </xf>
    <xf numFmtId="2" fontId="23" fillId="19" borderId="10" xfId="0" applyNumberFormat="1" applyFont="1" applyFill="1" applyBorder="1" applyAlignment="1">
      <alignment horizontal="center" vertical="top" wrapText="1"/>
    </xf>
    <xf numFmtId="0" fontId="22" fillId="0" borderId="0" xfId="0" applyFont="1"/>
    <xf numFmtId="0" fontId="6" fillId="20" borderId="10" xfId="0" applyFont="1" applyFill="1" applyBorder="1" applyAlignment="1">
      <alignment horizontal="left" vertical="top" wrapText="1"/>
    </xf>
    <xf numFmtId="0" fontId="23"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vertical="center"/>
      <protection hidden="1"/>
    </xf>
    <xf numFmtId="0" fontId="6" fillId="0" borderId="0" xfId="0" applyFont="1" applyAlignment="1">
      <alignment horizontal="justify" vertical="top" wrapText="1"/>
    </xf>
    <xf numFmtId="0" fontId="6" fillId="0" borderId="0" xfId="0" applyFont="1" applyAlignment="1">
      <alignment horizontal="left" vertical="top" wrapText="1"/>
    </xf>
    <xf numFmtId="0" fontId="18" fillId="0" borderId="13" xfId="0" applyFont="1" applyBorder="1" applyAlignment="1">
      <alignment horizontal="left" vertical="top" wrapText="1"/>
    </xf>
    <xf numFmtId="0" fontId="23"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49" fontId="5" fillId="0" borderId="0" xfId="0" applyNumberFormat="1" applyFont="1" applyAlignment="1" applyProtection="1">
      <alignment horizontal="center" vertical="center"/>
      <protection hidden="1"/>
    </xf>
    <xf numFmtId="0" fontId="5" fillId="0" borderId="0" xfId="0" applyFont="1" applyAlignment="1" applyProtection="1">
      <alignment vertical="center"/>
      <protection hidden="1"/>
    </xf>
    <xf numFmtId="0" fontId="5" fillId="0" borderId="0" xfId="0" applyFont="1" applyAlignment="1" applyProtection="1">
      <alignment vertical="center" wrapText="1"/>
      <protection hidden="1"/>
    </xf>
    <xf numFmtId="0" fontId="6" fillId="0" borderId="0" xfId="0" applyFont="1" applyAlignment="1" applyProtection="1">
      <alignment horizontal="left" vertical="top" wrapText="1"/>
      <protection hidden="1"/>
    </xf>
    <xf numFmtId="0" fontId="18" fillId="0" borderId="0" xfId="0" applyFont="1" applyAlignment="1">
      <alignment horizontal="left" vertical="top" wrapText="1"/>
    </xf>
    <xf numFmtId="0" fontId="24" fillId="0" borderId="0" xfId="0" applyFont="1"/>
    <xf numFmtId="0" fontId="20" fillId="0" borderId="0" xfId="0" applyFont="1" applyAlignment="1" applyProtection="1">
      <alignment horizontal="center" wrapText="1"/>
      <protection hidden="1"/>
    </xf>
    <xf numFmtId="0" fontId="20" fillId="0" borderId="0" xfId="0" applyFont="1" applyAlignment="1" applyProtection="1">
      <alignment vertical="center" wrapText="1"/>
      <protection hidden="1"/>
    </xf>
    <xf numFmtId="0" fontId="0" fillId="0" borderId="0" xfId="0" applyProtection="1">
      <protection locked="0" hidden="1"/>
    </xf>
    <xf numFmtId="0" fontId="5" fillId="0" borderId="0" xfId="0" applyFont="1" applyAlignment="1" applyProtection="1">
      <alignment horizontal="center" vertical="center"/>
      <protection locked="0" hidden="1"/>
    </xf>
    <xf numFmtId="49" fontId="5" fillId="0" borderId="0" xfId="0" applyNumberFormat="1" applyFont="1" applyAlignment="1" applyProtection="1">
      <alignment horizontal="center"/>
      <protection locked="0" hidden="1"/>
    </xf>
    <xf numFmtId="1" fontId="17" fillId="0" borderId="0" xfId="0" applyNumberFormat="1" applyFont="1" applyAlignment="1" applyProtection="1">
      <alignment horizontal="left"/>
      <protection hidden="1"/>
    </xf>
    <xf numFmtId="0" fontId="5" fillId="0" borderId="0" xfId="0" applyFont="1" applyAlignment="1" applyProtection="1">
      <alignment horizontal="center" vertical="center" wrapText="1"/>
      <protection locked="0" hidden="1"/>
    </xf>
    <xf numFmtId="49" fontId="5" fillId="0" borderId="0" xfId="0" applyNumberFormat="1" applyFont="1" applyAlignment="1" applyProtection="1">
      <alignment horizontal="center" vertical="center"/>
      <protection locked="0" hidden="1"/>
    </xf>
    <xf numFmtId="0" fontId="6" fillId="0" borderId="0" xfId="0" applyFont="1"/>
    <xf numFmtId="0" fontId="6" fillId="0" borderId="0" xfId="0" applyFont="1" applyAlignment="1" applyProtection="1">
      <alignment horizontal="left" wrapText="1"/>
      <protection hidden="1"/>
    </xf>
    <xf numFmtId="0" fontId="6" fillId="0" borderId="13" xfId="0" applyFont="1" applyBorder="1" applyAlignment="1" applyProtection="1">
      <alignment wrapText="1"/>
      <protection hidden="1"/>
    </xf>
    <xf numFmtId="0" fontId="6" fillId="0" borderId="0" xfId="0" applyFont="1" applyAlignment="1" applyProtection="1">
      <alignment wrapText="1"/>
      <protection hidden="1"/>
    </xf>
    <xf numFmtId="0" fontId="6" fillId="0" borderId="0" xfId="0" applyFont="1" applyProtection="1">
      <protection locked="0" hidden="1"/>
    </xf>
    <xf numFmtId="49" fontId="0" fillId="0" borderId="0" xfId="0" applyNumberFormat="1" applyAlignment="1" applyProtection="1">
      <alignment horizontal="left"/>
      <protection locked="0" hidden="1"/>
    </xf>
    <xf numFmtId="0" fontId="0" fillId="19" borderId="0" xfId="0" applyFill="1"/>
    <xf numFmtId="0" fontId="5" fillId="19" borderId="10" xfId="0" applyFont="1" applyFill="1" applyBorder="1" applyAlignment="1">
      <alignment horizontal="left" vertical="top" wrapText="1"/>
    </xf>
    <xf numFmtId="49" fontId="2" fillId="18" borderId="0" xfId="49" applyNumberFormat="1" applyFill="1" applyAlignment="1" applyProtection="1">
      <alignment vertical="center"/>
      <protection locked="0"/>
    </xf>
    <xf numFmtId="0" fontId="27" fillId="0" borderId="0" xfId="0" applyFont="1" applyAlignment="1">
      <alignment horizontal="left" vertical="center" wrapText="1"/>
    </xf>
    <xf numFmtId="0" fontId="27" fillId="0" borderId="0" xfId="0" applyFont="1" applyAlignment="1">
      <alignment horizontal="left" vertical="center"/>
    </xf>
    <xf numFmtId="0" fontId="25" fillId="0" borderId="0" xfId="0" applyFont="1" applyProtection="1">
      <protection hidden="1"/>
    </xf>
    <xf numFmtId="49" fontId="5" fillId="18" borderId="0" xfId="0" applyNumberFormat="1" applyFont="1" applyFill="1" applyAlignment="1" applyProtection="1">
      <alignment horizontal="left" vertical="center" wrapText="1"/>
      <protection locked="0"/>
    </xf>
    <xf numFmtId="0" fontId="6" fillId="0" borderId="0" xfId="0" applyFont="1" applyAlignment="1" applyProtection="1">
      <alignment horizontal="left" vertical="top"/>
      <protection hidden="1"/>
    </xf>
    <xf numFmtId="49" fontId="5" fillId="18" borderId="0" xfId="0" applyNumberFormat="1" applyFont="1" applyFill="1" applyAlignment="1" applyProtection="1">
      <alignment horizontal="left" vertical="center"/>
      <protection locked="0"/>
    </xf>
    <xf numFmtId="49" fontId="20" fillId="0" borderId="0" xfId="0" applyNumberFormat="1" applyFont="1" applyAlignment="1" applyProtection="1">
      <alignment horizontal="left" vertical="center"/>
      <protection locked="0"/>
    </xf>
    <xf numFmtId="49" fontId="5" fillId="18" borderId="0" xfId="0" applyNumberFormat="1" applyFont="1" applyFill="1" applyAlignment="1" applyProtection="1">
      <alignment horizontal="left"/>
      <protection locked="0" hidden="1"/>
    </xf>
    <xf numFmtId="0" fontId="24" fillId="19" borderId="0" xfId="0" applyFont="1" applyFill="1" applyAlignment="1" applyProtection="1">
      <alignment horizontal="left"/>
      <protection hidden="1"/>
    </xf>
    <xf numFmtId="49" fontId="0" fillId="0" borderId="0" xfId="0" applyNumberFormat="1" applyProtection="1">
      <protection locked="0" hidden="1"/>
    </xf>
    <xf numFmtId="0" fontId="1" fillId="0" borderId="0" xfId="0" applyFont="1" applyProtection="1">
      <protection locked="0" hidden="1"/>
    </xf>
    <xf numFmtId="0" fontId="0" fillId="21" borderId="0" xfId="0" applyFill="1" applyAlignment="1">
      <alignment vertical="center"/>
    </xf>
    <xf numFmtId="0" fontId="27" fillId="22" borderId="0" xfId="0" applyFont="1" applyFill="1" applyAlignment="1">
      <alignment horizontal="left" vertical="center"/>
    </xf>
    <xf numFmtId="0" fontId="1" fillId="0" borderId="0" xfId="0" applyFont="1"/>
    <xf numFmtId="164" fontId="23" fillId="19" borderId="10" xfId="0" applyNumberFormat="1" applyFont="1" applyFill="1" applyBorder="1" applyAlignment="1">
      <alignment horizontal="center" vertical="top" wrapText="1"/>
    </xf>
    <xf numFmtId="0" fontId="5" fillId="19" borderId="0" xfId="0" applyFont="1" applyFill="1" applyAlignment="1">
      <alignment vertical="center"/>
    </xf>
    <xf numFmtId="0" fontId="16" fillId="19" borderId="0" xfId="49" applyFont="1" applyFill="1" applyAlignment="1" applyProtection="1">
      <alignment horizontal="justify" vertical="center"/>
    </xf>
    <xf numFmtId="0" fontId="5" fillId="0" borderId="0" xfId="0" applyFont="1" applyAlignment="1">
      <alignment vertical="center"/>
    </xf>
    <xf numFmtId="0" fontId="1" fillId="19" borderId="0" xfId="64" applyFill="1" applyAlignment="1">
      <alignment vertical="center"/>
    </xf>
    <xf numFmtId="0" fontId="1" fillId="19" borderId="0" xfId="64" applyFill="1"/>
    <xf numFmtId="0" fontId="6" fillId="0" borderId="14" xfId="0" applyFont="1" applyBorder="1" applyAlignment="1">
      <alignment horizontal="left" wrapText="1"/>
    </xf>
    <xf numFmtId="0" fontId="6" fillId="0" borderId="14"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wrapText="1"/>
    </xf>
    <xf numFmtId="0" fontId="6" fillId="0" borderId="0" xfId="0" applyFont="1" applyAlignment="1">
      <alignment horizontal="left" vertical="center" wrapText="1"/>
    </xf>
    <xf numFmtId="0" fontId="6" fillId="0" borderId="0" xfId="0" applyFont="1" applyAlignment="1">
      <alignment horizontal="left" vertical="center"/>
    </xf>
    <xf numFmtId="0" fontId="9" fillId="0" borderId="0" xfId="0" applyFont="1" applyAlignment="1">
      <alignment horizontal="left" vertical="center"/>
    </xf>
    <xf numFmtId="0" fontId="1"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9" fillId="19" borderId="0" xfId="0" applyFont="1" applyFill="1" applyAlignment="1">
      <alignment horizontal="left"/>
    </xf>
    <xf numFmtId="0" fontId="9" fillId="19" borderId="14" xfId="0" applyFont="1" applyFill="1" applyBorder="1" applyAlignment="1">
      <alignment horizontal="left" vertical="center" wrapText="1"/>
    </xf>
    <xf numFmtId="0" fontId="5" fillId="19" borderId="14" xfId="0" applyFont="1" applyFill="1" applyBorder="1" applyAlignment="1">
      <alignment horizontal="left" vertical="center"/>
    </xf>
    <xf numFmtId="0" fontId="5" fillId="19" borderId="0" xfId="0" applyFont="1" applyFill="1" applyAlignment="1">
      <alignment horizontal="left" vertical="center"/>
    </xf>
    <xf numFmtId="0" fontId="5" fillId="19" borderId="0" xfId="0" applyFont="1" applyFill="1" applyAlignment="1">
      <alignment horizontal="left" wrapText="1"/>
    </xf>
    <xf numFmtId="0" fontId="5" fillId="19" borderId="0" xfId="0" applyFont="1" applyFill="1" applyAlignment="1">
      <alignment horizontal="left"/>
    </xf>
    <xf numFmtId="0" fontId="1" fillId="19" borderId="0" xfId="64" applyFill="1" applyAlignment="1">
      <alignment horizontal="left" vertical="center" wrapText="1"/>
    </xf>
    <xf numFmtId="0" fontId="10" fillId="0" borderId="0" xfId="64" applyFont="1" applyAlignment="1">
      <alignment horizontal="left" vertical="center"/>
    </xf>
    <xf numFmtId="0" fontId="1" fillId="19" borderId="0" xfId="64" applyFill="1" applyAlignment="1">
      <alignment horizontal="left" wrapText="1"/>
    </xf>
    <xf numFmtId="0" fontId="27" fillId="22" borderId="0" xfId="0" applyFont="1" applyFill="1" applyAlignment="1">
      <alignment horizontal="left" vertical="center" wrapText="1"/>
    </xf>
    <xf numFmtId="0" fontId="27" fillId="22" borderId="0" xfId="0" applyFont="1" applyFill="1" applyAlignment="1">
      <alignment horizontal="left" vertical="center"/>
    </xf>
    <xf numFmtId="0" fontId="0" fillId="0" borderId="0" xfId="0" applyAlignment="1">
      <alignment horizontal="left" vertical="center"/>
    </xf>
    <xf numFmtId="0" fontId="12" fillId="21" borderId="0" xfId="0" applyFont="1" applyFill="1" applyAlignment="1">
      <alignment horizontal="left" vertical="center" wrapText="1"/>
    </xf>
    <xf numFmtId="0" fontId="12" fillId="21" borderId="0" xfId="0" applyFont="1" applyFill="1" applyAlignment="1">
      <alignment horizontal="left" vertical="center"/>
    </xf>
    <xf numFmtId="49" fontId="0" fillId="0" borderId="0" xfId="0" applyNumberFormat="1" applyProtection="1">
      <protection locked="0" hidden="1"/>
    </xf>
    <xf numFmtId="0" fontId="24" fillId="0" borderId="0" xfId="0" applyFont="1" applyAlignment="1" applyProtection="1">
      <alignment horizontal="left" vertical="center" wrapText="1"/>
      <protection hidden="1"/>
    </xf>
    <xf numFmtId="0" fontId="5" fillId="0" borderId="0" xfId="0" applyFont="1" applyAlignment="1" applyProtection="1">
      <alignment vertical="center" wrapText="1"/>
      <protection hidden="1"/>
    </xf>
    <xf numFmtId="0" fontId="20" fillId="0" borderId="0" xfId="0" applyFont="1" applyAlignment="1">
      <alignment vertical="center" wrapText="1"/>
    </xf>
    <xf numFmtId="0" fontId="20" fillId="0" borderId="0" xfId="0" applyFont="1" applyAlignment="1">
      <alignment horizontal="left" wrapText="1"/>
    </xf>
    <xf numFmtId="0" fontId="5" fillId="20"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0" fillId="0" borderId="0" xfId="0" applyAlignment="1" applyProtection="1">
      <alignment horizontal="left"/>
      <protection locked="0"/>
    </xf>
    <xf numFmtId="0" fontId="5" fillId="23" borderId="0" xfId="0" applyFont="1" applyFill="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5" fillId="18" borderId="0" xfId="0" applyFont="1" applyFill="1" applyAlignment="1" applyProtection="1">
      <alignment horizontal="left"/>
      <protection locked="0"/>
    </xf>
    <xf numFmtId="0" fontId="6" fillId="0" borderId="0" xfId="0" applyFont="1" applyAlignment="1" applyProtection="1">
      <alignment horizontal="left" wrapText="1"/>
      <protection hidden="1"/>
    </xf>
    <xf numFmtId="49" fontId="0" fillId="0" borderId="0" xfId="0" applyNumberFormat="1" applyAlignment="1" applyProtection="1">
      <alignment horizontal="left"/>
      <protection locked="0" hidden="1"/>
    </xf>
    <xf numFmtId="0" fontId="5" fillId="0" borderId="0" xfId="0" applyFont="1" applyAlignment="1" applyProtection="1">
      <alignment horizontal="left" wrapText="1"/>
      <protection hidden="1"/>
    </xf>
  </cellXfs>
  <cellStyles count="65">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43" builtinId="21" customBuiltin="1"/>
    <cellStyle name="Berechnung" xfId="44" builtinId="22" customBuiltin="1"/>
    <cellStyle name="Eingabe" xfId="45" builtinId="20" customBuiltin="1"/>
    <cellStyle name="Ergebnis" xfId="46" builtinId="25" customBuiltin="1"/>
    <cellStyle name="Erklärender Text" xfId="47" builtinId="53" customBuiltin="1"/>
    <cellStyle name="Gut" xfId="48" builtinId="26" customBuiltin="1"/>
    <cellStyle name="Link" xfId="49" builtinId="8"/>
    <cellStyle name="Neutral" xfId="50" builtinId="28" customBuiltin="1"/>
    <cellStyle name="Notiz" xfId="51" builtinId="10" customBuiltin="1"/>
    <cellStyle name="Schlecht" xfId="52" builtinId="27" customBuiltin="1"/>
    <cellStyle name="Standard" xfId="0" builtinId="0"/>
    <cellStyle name="Standard 2" xfId="53" xr:uid="{00000000-0005-0000-0000-000035000000}"/>
    <cellStyle name="Standard 2 2" xfId="63" xr:uid="{A9DF2FFE-2A40-4567-9599-0E31726DEFF5}"/>
    <cellStyle name="Standard 2 2 2" xfId="64" xr:uid="{7D7724CA-8136-4DDD-BBDD-3B4B83588C51}"/>
    <cellStyle name="Standard 3" xfId="54" xr:uid="{00000000-0005-0000-0000-000036000000}"/>
    <cellStyle name="Überschrift" xfId="55" builtinId="15" customBuiltin="1"/>
    <cellStyle name="Überschrift 1" xfId="56" builtinId="16" customBuiltin="1"/>
    <cellStyle name="Überschrift 2" xfId="57" builtinId="17" customBuiltin="1"/>
    <cellStyle name="Überschrift 3" xfId="58" builtinId="18" customBuiltin="1"/>
    <cellStyle name="Überschrift 4" xfId="59" builtinId="19" customBuiltin="1"/>
    <cellStyle name="Verknüpfte Zelle" xfId="60" builtinId="24" customBuiltin="1"/>
    <cellStyle name="Warnender Text" xfId="61" builtinId="11" customBuiltin="1"/>
    <cellStyle name="Zelle überprüfen" xfId="62" builtinId="23" customBuiltin="1"/>
  </cellStyles>
  <dxfs count="23">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ill>
        <patternFill>
          <bgColor indexed="43"/>
        </patternFill>
      </fill>
    </dxf>
    <dxf>
      <font>
        <b/>
        <i val="0"/>
        <condense val="0"/>
        <extend val="0"/>
        <color indexed="10"/>
      </font>
      <fill>
        <patternFill patternType="none">
          <bgColor indexed="65"/>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5" fmlaLink="Ergebnisse!B22" fmlaRange="Ergebnisangaben!$A$3:$A$9" sel="7" val="0"/>
</file>

<file path=xl/ctrlProps/ctrlProp10.xml><?xml version="1.0" encoding="utf-8"?>
<formControlPr xmlns="http://schemas.microsoft.com/office/spreadsheetml/2009/9/main" objectType="Drop" dropLines="28" dropStyle="combo" dx="25" fmlaLink="Ergebnisse!F26" fmlaRange="Bezug!$B$3:$B$18" sel="16" val="0"/>
</file>

<file path=xl/ctrlProps/ctrlProp11.xml><?xml version="1.0" encoding="utf-8"?>
<formControlPr xmlns="http://schemas.microsoft.com/office/spreadsheetml/2009/9/main" objectType="Drop" dropStyle="combo" dx="25" fmlaLink="Ergebnisse!B27" fmlaRange="Ergebnisangaben!$A$3:$A$9" sel="7" val="0"/>
</file>

<file path=xl/ctrlProps/ctrlProp12.xml><?xml version="1.0" encoding="utf-8"?>
<formControlPr xmlns="http://schemas.microsoft.com/office/spreadsheetml/2009/9/main" objectType="Drop" dropStyle="combo" dx="25" fmlaLink="Ergebnisse!B28" fmlaRange="Ergebnisangaben!$A$3:$A$9" sel="7" val="0"/>
</file>

<file path=xl/ctrlProps/ctrlProp13.xml><?xml version="1.0" encoding="utf-8"?>
<formControlPr xmlns="http://schemas.microsoft.com/office/spreadsheetml/2009/9/main" objectType="Drop" dropStyle="combo" dx="25" fmlaLink="Ergebnisse!B29" fmlaRange="Ergebnisangaben!$A$3:$A$9" sel="7" val="0"/>
</file>

<file path=xl/ctrlProps/ctrlProp14.xml><?xml version="1.0" encoding="utf-8"?>
<formControlPr xmlns="http://schemas.microsoft.com/office/spreadsheetml/2009/9/main" objectType="Drop" dropStyle="combo" dx="25" fmlaLink="Ergebnisse!B30" fmlaRange="Ergebnisangaben!$A$3:$A$9" sel="7" val="0"/>
</file>

<file path=xl/ctrlProps/ctrlProp15.xml><?xml version="1.0" encoding="utf-8"?>
<formControlPr xmlns="http://schemas.microsoft.com/office/spreadsheetml/2009/9/main" objectType="Drop" dropStyle="combo" dx="25" fmlaLink="Ergebnisse!B31" fmlaRange="Ergebnisangaben!$A$3:$A$9" sel="7" val="0"/>
</file>

<file path=xl/ctrlProps/ctrlProp16.xml><?xml version="1.0" encoding="utf-8"?>
<formControlPr xmlns="http://schemas.microsoft.com/office/spreadsheetml/2009/9/main" objectType="Drop" dropStyle="combo" dx="25" fmlaLink="Ergebnisse!B32" fmlaRange="Ergebnisangaben!$A$3:$A$9" sel="7" val="0"/>
</file>

<file path=xl/ctrlProps/ctrlProp17.xml><?xml version="1.0" encoding="utf-8"?>
<formControlPr xmlns="http://schemas.microsoft.com/office/spreadsheetml/2009/9/main" objectType="Drop" dropStyle="combo" dx="25" fmlaLink="Ergebnisse!B33" fmlaRange="Ergebnisangaben!$A$3:$A$9" sel="7" val="0"/>
</file>

<file path=xl/ctrlProps/ctrlProp18.xml><?xml version="1.0" encoding="utf-8"?>
<formControlPr xmlns="http://schemas.microsoft.com/office/spreadsheetml/2009/9/main" objectType="Drop" dropLines="28" dropStyle="combo" dx="25" fmlaLink="Ergebnisse!F27" fmlaRange="Bezug!$B$3:$B$18" sel="16" val="0"/>
</file>

<file path=xl/ctrlProps/ctrlProp19.xml><?xml version="1.0" encoding="utf-8"?>
<formControlPr xmlns="http://schemas.microsoft.com/office/spreadsheetml/2009/9/main" objectType="Drop" dropLines="28" dropStyle="combo" dx="25" fmlaLink="Ergebnisse!F28" fmlaRange="Bezug!$B$3:$B$18" sel="16" val="0"/>
</file>

<file path=xl/ctrlProps/ctrlProp2.xml><?xml version="1.0" encoding="utf-8"?>
<formControlPr xmlns="http://schemas.microsoft.com/office/spreadsheetml/2009/9/main" objectType="Drop" dropStyle="combo" dx="25" fmlaLink="Ergebnisse!B23" fmlaRange="Ergebnisangaben!$A$3:$A$9" sel="7" val="0"/>
</file>

<file path=xl/ctrlProps/ctrlProp20.xml><?xml version="1.0" encoding="utf-8"?>
<formControlPr xmlns="http://schemas.microsoft.com/office/spreadsheetml/2009/9/main" objectType="Drop" dropLines="28" dropStyle="combo" dx="25" fmlaLink="Ergebnisse!F29" fmlaRange="Bezug!$B$3:$B$18" sel="16" val="0"/>
</file>

<file path=xl/ctrlProps/ctrlProp21.xml><?xml version="1.0" encoding="utf-8"?>
<formControlPr xmlns="http://schemas.microsoft.com/office/spreadsheetml/2009/9/main" objectType="Drop" dropLines="28" dropStyle="combo" dx="25" fmlaLink="Ergebnisse!F30" fmlaRange="Bezug!$B$3:$B$18" sel="16" val="0"/>
</file>

<file path=xl/ctrlProps/ctrlProp22.xml><?xml version="1.0" encoding="utf-8"?>
<formControlPr xmlns="http://schemas.microsoft.com/office/spreadsheetml/2009/9/main" objectType="Drop" dropLines="28" dropStyle="combo" dx="25" fmlaLink="Ergebnisse!F31" fmlaRange="Bezug!$B$3:$B$18" sel="16" val="0"/>
</file>

<file path=xl/ctrlProps/ctrlProp23.xml><?xml version="1.0" encoding="utf-8"?>
<formControlPr xmlns="http://schemas.microsoft.com/office/spreadsheetml/2009/9/main" objectType="Drop" dropLines="28" dropStyle="combo" dx="25" fmlaLink="Ergebnisse!F32" fmlaRange="Bezug!$B$3:$B$18" sel="16" val="0"/>
</file>

<file path=xl/ctrlProps/ctrlProp24.xml><?xml version="1.0" encoding="utf-8"?>
<formControlPr xmlns="http://schemas.microsoft.com/office/spreadsheetml/2009/9/main" objectType="Drop" dropLines="28" dropStyle="combo" dx="25" fmlaLink="Ergebnisse!F33" fmlaRange="Bezug!$B$3:$B$18" sel="16" val="0"/>
</file>

<file path=xl/ctrlProps/ctrlProp25.xml><?xml version="1.0" encoding="utf-8"?>
<formControlPr xmlns="http://schemas.microsoft.com/office/spreadsheetml/2009/9/main" objectType="Drop" dropLines="30" dropStyle="combo" dx="25" fmlaLink="Ergebnisse!H22" fmlaRange="Extraktion!$B$3:$B$26" sel="24" val="0"/>
</file>

<file path=xl/ctrlProps/ctrlProp26.xml><?xml version="1.0" encoding="utf-8"?>
<formControlPr xmlns="http://schemas.microsoft.com/office/spreadsheetml/2009/9/main" objectType="Drop" dropLines="10" dropStyle="combo" dx="25" fmlaLink="Ergebnisse!I22" fmlaRange="Verfahren!$B$3:$B$8" sel="6" val="0"/>
</file>

<file path=xl/ctrlProps/ctrlProp27.xml><?xml version="1.0" encoding="utf-8"?>
<formControlPr xmlns="http://schemas.microsoft.com/office/spreadsheetml/2009/9/main" objectType="Drop" dropLines="30" dropStyle="combo" dx="25" fmlaLink="Ergebnisse!H23" fmlaRange="Extraktion!$B$3:$B$26" sel="24" val="0"/>
</file>

<file path=xl/ctrlProps/ctrlProp28.xml><?xml version="1.0" encoding="utf-8"?>
<formControlPr xmlns="http://schemas.microsoft.com/office/spreadsheetml/2009/9/main" objectType="Drop" dropLines="30" dropStyle="combo" dx="25" fmlaLink="Ergebnisse!H24" fmlaRange="Extraktion!$B$3:$B$26" sel="24" val="0"/>
</file>

<file path=xl/ctrlProps/ctrlProp29.xml><?xml version="1.0" encoding="utf-8"?>
<formControlPr xmlns="http://schemas.microsoft.com/office/spreadsheetml/2009/9/main" objectType="Drop" dropLines="30" dropStyle="combo" dx="25" fmlaLink="Ergebnisse!H25" fmlaRange="Extraktion!$B$3:$B$26" sel="24" val="0"/>
</file>

<file path=xl/ctrlProps/ctrlProp3.xml><?xml version="1.0" encoding="utf-8"?>
<formControlPr xmlns="http://schemas.microsoft.com/office/spreadsheetml/2009/9/main" objectType="Drop" dropStyle="combo" dx="25" fmlaLink="Ergebnisse!B24" fmlaRange="Ergebnisangaben!$A$3:$A$9" sel="7" val="0"/>
</file>

<file path=xl/ctrlProps/ctrlProp30.xml><?xml version="1.0" encoding="utf-8"?>
<formControlPr xmlns="http://schemas.microsoft.com/office/spreadsheetml/2009/9/main" objectType="Drop" dropLines="30" dropStyle="combo" dx="25" fmlaLink="Ergebnisse!H26" fmlaRange="Extraktion!$B$3:$B$26" sel="24" val="0"/>
</file>

<file path=xl/ctrlProps/ctrlProp31.xml><?xml version="1.0" encoding="utf-8"?>
<formControlPr xmlns="http://schemas.microsoft.com/office/spreadsheetml/2009/9/main" objectType="Drop" dropLines="30" dropStyle="combo" dx="25" fmlaLink="Ergebnisse!H27" fmlaRange="Extraktion!$B$3:$B$26" sel="24" val="0"/>
</file>

<file path=xl/ctrlProps/ctrlProp32.xml><?xml version="1.0" encoding="utf-8"?>
<formControlPr xmlns="http://schemas.microsoft.com/office/spreadsheetml/2009/9/main" objectType="Drop" dropLines="30" dropStyle="combo" dx="25" fmlaLink="Ergebnisse!H28" fmlaRange="Extraktion!$B$3:$B$26" sel="24" val="0"/>
</file>

<file path=xl/ctrlProps/ctrlProp33.xml><?xml version="1.0" encoding="utf-8"?>
<formControlPr xmlns="http://schemas.microsoft.com/office/spreadsheetml/2009/9/main" objectType="Drop" dropLines="30" dropStyle="combo" dx="25" fmlaLink="Ergebnisse!H29" fmlaRange="Extraktion!$B$3:$B$26" sel="24" val="0"/>
</file>

<file path=xl/ctrlProps/ctrlProp34.xml><?xml version="1.0" encoding="utf-8"?>
<formControlPr xmlns="http://schemas.microsoft.com/office/spreadsheetml/2009/9/main" objectType="Drop" dropLines="30" dropStyle="combo" dx="25" fmlaLink="Ergebnisse!H30" fmlaRange="Extraktion!$B$3:$B$26" sel="24" val="0"/>
</file>

<file path=xl/ctrlProps/ctrlProp35.xml><?xml version="1.0" encoding="utf-8"?>
<formControlPr xmlns="http://schemas.microsoft.com/office/spreadsheetml/2009/9/main" objectType="Drop" dropLines="30" dropStyle="combo" dx="25" fmlaLink="Ergebnisse!H31" fmlaRange="Extraktion!$B$3:$B$26" sel="24" val="0"/>
</file>

<file path=xl/ctrlProps/ctrlProp36.xml><?xml version="1.0" encoding="utf-8"?>
<formControlPr xmlns="http://schemas.microsoft.com/office/spreadsheetml/2009/9/main" objectType="Drop" dropLines="30" dropStyle="combo" dx="25" fmlaLink="Ergebnisse!H32" fmlaRange="Extraktion!$B$3:$B$26" sel="24" val="0"/>
</file>

<file path=xl/ctrlProps/ctrlProp37.xml><?xml version="1.0" encoding="utf-8"?>
<formControlPr xmlns="http://schemas.microsoft.com/office/spreadsheetml/2009/9/main" objectType="Drop" dropLines="30" dropStyle="combo" dx="25" fmlaLink="Ergebnisse!H33" fmlaRange="Extraktion!$B$3:$B$26" sel="24" val="0"/>
</file>

<file path=xl/ctrlProps/ctrlProp38.xml><?xml version="1.0" encoding="utf-8"?>
<formControlPr xmlns="http://schemas.microsoft.com/office/spreadsheetml/2009/9/main" objectType="Drop" dropLines="10" dropStyle="combo" dx="25" fmlaLink="Ergebnisse!I23" fmlaRange="Verfahren!$B$3:$B$8" sel="6" val="0"/>
</file>

<file path=xl/ctrlProps/ctrlProp39.xml><?xml version="1.0" encoding="utf-8"?>
<formControlPr xmlns="http://schemas.microsoft.com/office/spreadsheetml/2009/9/main" objectType="Drop" dropLines="10" dropStyle="combo" dx="25" fmlaLink="Ergebnisse!I24" fmlaRange="Verfahren!$B$3:$B$8" sel="6" val="0"/>
</file>

<file path=xl/ctrlProps/ctrlProp4.xml><?xml version="1.0" encoding="utf-8"?>
<formControlPr xmlns="http://schemas.microsoft.com/office/spreadsheetml/2009/9/main" objectType="Drop" dropStyle="combo" dx="25" fmlaLink="Ergebnisse!B25" fmlaRange="Ergebnisangaben!$A$3:$A$9" sel="7" val="0"/>
</file>

<file path=xl/ctrlProps/ctrlProp40.xml><?xml version="1.0" encoding="utf-8"?>
<formControlPr xmlns="http://schemas.microsoft.com/office/spreadsheetml/2009/9/main" objectType="Drop" dropLines="10" dropStyle="combo" dx="25" fmlaLink="Ergebnisse!I25" fmlaRange="Verfahren!$B$3:$B$8" sel="6" val="0"/>
</file>

<file path=xl/ctrlProps/ctrlProp41.xml><?xml version="1.0" encoding="utf-8"?>
<formControlPr xmlns="http://schemas.microsoft.com/office/spreadsheetml/2009/9/main" objectType="Drop" dropLines="10" dropStyle="combo" dx="25" fmlaLink="Ergebnisse!I26" fmlaRange="Verfahren!$B$3:$B$8" sel="6" val="0"/>
</file>

<file path=xl/ctrlProps/ctrlProp42.xml><?xml version="1.0" encoding="utf-8"?>
<formControlPr xmlns="http://schemas.microsoft.com/office/spreadsheetml/2009/9/main" objectType="Drop" dropLines="10" dropStyle="combo" dx="25" fmlaLink="Ergebnisse!I27" fmlaRange="Verfahren!$B$3:$B$8" sel="6" val="0"/>
</file>

<file path=xl/ctrlProps/ctrlProp43.xml><?xml version="1.0" encoding="utf-8"?>
<formControlPr xmlns="http://schemas.microsoft.com/office/spreadsheetml/2009/9/main" objectType="Drop" dropLines="10" dropStyle="combo" dx="25" fmlaLink="Ergebnisse!I28" fmlaRange="Verfahren!$B$3:$B$8" sel="6" val="0"/>
</file>

<file path=xl/ctrlProps/ctrlProp44.xml><?xml version="1.0" encoding="utf-8"?>
<formControlPr xmlns="http://schemas.microsoft.com/office/spreadsheetml/2009/9/main" objectType="Drop" dropLines="10" dropStyle="combo" dx="25" fmlaLink="Ergebnisse!I29" fmlaRange="Verfahren!$B$3:$B$8" sel="6" val="0"/>
</file>

<file path=xl/ctrlProps/ctrlProp45.xml><?xml version="1.0" encoding="utf-8"?>
<formControlPr xmlns="http://schemas.microsoft.com/office/spreadsheetml/2009/9/main" objectType="Drop" dropLines="10" dropStyle="combo" dx="25" fmlaLink="Ergebnisse!I30" fmlaRange="Verfahren!$B$3:$B$8" sel="6" val="0"/>
</file>

<file path=xl/ctrlProps/ctrlProp46.xml><?xml version="1.0" encoding="utf-8"?>
<formControlPr xmlns="http://schemas.microsoft.com/office/spreadsheetml/2009/9/main" objectType="Drop" dropLines="10" dropStyle="combo" dx="25" fmlaLink="Ergebnisse!I31" fmlaRange="Verfahren!$B$3:$B$8" sel="6" val="0"/>
</file>

<file path=xl/ctrlProps/ctrlProp47.xml><?xml version="1.0" encoding="utf-8"?>
<formControlPr xmlns="http://schemas.microsoft.com/office/spreadsheetml/2009/9/main" objectType="Drop" dropLines="10" dropStyle="combo" dx="25" fmlaLink="Ergebnisse!I32" fmlaRange="Verfahren!$B$3:$B$8" sel="6" val="0"/>
</file>

<file path=xl/ctrlProps/ctrlProp48.xml><?xml version="1.0" encoding="utf-8"?>
<formControlPr xmlns="http://schemas.microsoft.com/office/spreadsheetml/2009/9/main" objectType="Drop" dropLines="10" dropStyle="combo" dx="25" fmlaLink="Ergebnisse!I33" fmlaRange="Verfahren!$B$3:$B$8" sel="6" val="0"/>
</file>

<file path=xl/ctrlProps/ctrlProp49.xml><?xml version="1.0" encoding="utf-8"?>
<formControlPr xmlns="http://schemas.microsoft.com/office/spreadsheetml/2009/9/main" objectType="Drop" dropLines="15" dropStyle="combo" dx="25" fmlaLink="Teilnehmerdaten!$D$4" fmlaRange="Teilnehmerdaten!$G$5:$G$6" sel="2" val="0"/>
</file>

<file path=xl/ctrlProps/ctrlProp5.xml><?xml version="1.0" encoding="utf-8"?>
<formControlPr xmlns="http://schemas.microsoft.com/office/spreadsheetml/2009/9/main" objectType="Drop" dropStyle="combo" dx="25" fmlaLink="Ergebnisse!B26" fmlaRange="Ergebnisangaben!$A$3:$A$9" sel="7" val="0"/>
</file>

<file path=xl/ctrlProps/ctrlProp6.xml><?xml version="1.0" encoding="utf-8"?>
<formControlPr xmlns="http://schemas.microsoft.com/office/spreadsheetml/2009/9/main" objectType="Drop" dropLines="28" dropStyle="combo" dx="25" fmlaLink="Ergebnisse!F22" fmlaRange="Bezug!$B$3:$B$18" sel="16" val="0"/>
</file>

<file path=xl/ctrlProps/ctrlProp7.xml><?xml version="1.0" encoding="utf-8"?>
<formControlPr xmlns="http://schemas.microsoft.com/office/spreadsheetml/2009/9/main" objectType="Drop" dropLines="28" dropStyle="combo" dx="25" fmlaLink="Ergebnisse!F23" fmlaRange="Bezug!$B$3:$B$18" sel="16" val="0"/>
</file>

<file path=xl/ctrlProps/ctrlProp8.xml><?xml version="1.0" encoding="utf-8"?>
<formControlPr xmlns="http://schemas.microsoft.com/office/spreadsheetml/2009/9/main" objectType="Drop" dropLines="28" dropStyle="combo" dx="25" fmlaLink="Ergebnisse!F24" fmlaRange="Bezug!$B$3:$B$18" sel="16" val="0"/>
</file>

<file path=xl/ctrlProps/ctrlProp9.xml><?xml version="1.0" encoding="utf-8"?>
<formControlPr xmlns="http://schemas.microsoft.com/office/spreadsheetml/2009/9/main" objectType="Drop" dropLines="28" dropStyle="combo" dx="25" fmlaLink="Ergebnisse!F25" fmlaRange="Bezug!$B$3:$B$18" sel="1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15419" name="Picture 1">
          <a:extLst>
            <a:ext uri="{FF2B5EF4-FFF2-40B4-BE49-F238E27FC236}">
              <a16:creationId xmlns:a16="http://schemas.microsoft.com/office/drawing/2014/main" id="{00000000-0008-0000-0100-00003B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7280"/>
          <a:ext cx="5772647" cy="7458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21</xdr:row>
          <xdr:rowOff>8467</xdr:rowOff>
        </xdr:from>
        <xdr:to>
          <xdr:col>1</xdr:col>
          <xdr:colOff>2180167</xdr:colOff>
          <xdr:row>21</xdr:row>
          <xdr:rowOff>228600</xdr:rowOff>
        </xdr:to>
        <xdr:sp macro="" textlink="">
          <xdr:nvSpPr>
            <xdr:cNvPr id="18436" name="Drop Down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8467</xdr:rowOff>
        </xdr:from>
        <xdr:to>
          <xdr:col>1</xdr:col>
          <xdr:colOff>2180167</xdr:colOff>
          <xdr:row>22</xdr:row>
          <xdr:rowOff>228600</xdr:rowOff>
        </xdr:to>
        <xdr:sp macro="" textlink="">
          <xdr:nvSpPr>
            <xdr:cNvPr id="18437" name="Drop Down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21167</xdr:rowOff>
        </xdr:from>
        <xdr:to>
          <xdr:col>1</xdr:col>
          <xdr:colOff>2180167</xdr:colOff>
          <xdr:row>23</xdr:row>
          <xdr:rowOff>228600</xdr:rowOff>
        </xdr:to>
        <xdr:sp macro="" textlink="">
          <xdr:nvSpPr>
            <xdr:cNvPr id="18438" name="Drop Down 6" hidden="1">
              <a:extLst>
                <a:ext uri="{63B3BB69-23CF-44E3-9099-C40C66FF867C}">
                  <a14:compatExt spid="_x0000_s18438"/>
                </a:ext>
                <a:ext uri="{FF2B5EF4-FFF2-40B4-BE49-F238E27FC236}">
                  <a16:creationId xmlns:a16="http://schemas.microsoft.com/office/drawing/2014/main" id="{00000000-0008-0000-0800-00000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29633</xdr:rowOff>
        </xdr:from>
        <xdr:to>
          <xdr:col>1</xdr:col>
          <xdr:colOff>2180167</xdr:colOff>
          <xdr:row>24</xdr:row>
          <xdr:rowOff>237067</xdr:rowOff>
        </xdr:to>
        <xdr:sp macro="" textlink="">
          <xdr:nvSpPr>
            <xdr:cNvPr id="18439" name="Drop Down 7" hidden="1">
              <a:extLst>
                <a:ext uri="{63B3BB69-23CF-44E3-9099-C40C66FF867C}">
                  <a14:compatExt spid="_x0000_s18439"/>
                </a:ext>
                <a:ext uri="{FF2B5EF4-FFF2-40B4-BE49-F238E27FC236}">
                  <a16:creationId xmlns:a16="http://schemas.microsoft.com/office/drawing/2014/main" id="{00000000-0008-0000-0800-00000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29633</xdr:rowOff>
        </xdr:from>
        <xdr:to>
          <xdr:col>1</xdr:col>
          <xdr:colOff>2180167</xdr:colOff>
          <xdr:row>25</xdr:row>
          <xdr:rowOff>249767</xdr:rowOff>
        </xdr:to>
        <xdr:sp macro="" textlink="">
          <xdr:nvSpPr>
            <xdr:cNvPr id="18440" name="Drop Down 8" hidden="1">
              <a:extLst>
                <a:ext uri="{63B3BB69-23CF-44E3-9099-C40C66FF867C}">
                  <a14:compatExt spid="_x0000_s18440"/>
                </a:ext>
                <a:ext uri="{FF2B5EF4-FFF2-40B4-BE49-F238E27FC236}">
                  <a16:creationId xmlns:a16="http://schemas.microsoft.com/office/drawing/2014/main" id="{00000000-0008-0000-0800-00000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20</xdr:row>
          <xdr:rowOff>84667</xdr:rowOff>
        </xdr:from>
        <xdr:to>
          <xdr:col>6</xdr:col>
          <xdr:colOff>8467</xdr:colOff>
          <xdr:row>21</xdr:row>
          <xdr:rowOff>228600</xdr:rowOff>
        </xdr:to>
        <xdr:sp macro="" textlink="">
          <xdr:nvSpPr>
            <xdr:cNvPr id="18441" name="Drop Down 9" hidden="1">
              <a:extLst>
                <a:ext uri="{63B3BB69-23CF-44E3-9099-C40C66FF867C}">
                  <a14:compatExt spid="_x0000_s18441"/>
                </a:ext>
                <a:ext uri="{FF2B5EF4-FFF2-40B4-BE49-F238E27FC236}">
                  <a16:creationId xmlns:a16="http://schemas.microsoft.com/office/drawing/2014/main" id="{00000000-0008-0000-0800-000009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21</xdr:row>
          <xdr:rowOff>228600</xdr:rowOff>
        </xdr:from>
        <xdr:to>
          <xdr:col>6</xdr:col>
          <xdr:colOff>8467</xdr:colOff>
          <xdr:row>22</xdr:row>
          <xdr:rowOff>228600</xdr:rowOff>
        </xdr:to>
        <xdr:sp macro="" textlink="">
          <xdr:nvSpPr>
            <xdr:cNvPr id="18442" name="Drop Down 10" hidden="1">
              <a:extLst>
                <a:ext uri="{63B3BB69-23CF-44E3-9099-C40C66FF867C}">
                  <a14:compatExt spid="_x0000_s18442"/>
                </a:ext>
                <a:ext uri="{FF2B5EF4-FFF2-40B4-BE49-F238E27FC236}">
                  <a16:creationId xmlns:a16="http://schemas.microsoft.com/office/drawing/2014/main" id="{00000000-0008-0000-0800-00000A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22</xdr:row>
          <xdr:rowOff>228600</xdr:rowOff>
        </xdr:from>
        <xdr:to>
          <xdr:col>6</xdr:col>
          <xdr:colOff>8467</xdr:colOff>
          <xdr:row>23</xdr:row>
          <xdr:rowOff>228600</xdr:rowOff>
        </xdr:to>
        <xdr:sp macro="" textlink="">
          <xdr:nvSpPr>
            <xdr:cNvPr id="18443" name="Drop Down 11" hidden="1">
              <a:extLst>
                <a:ext uri="{63B3BB69-23CF-44E3-9099-C40C66FF867C}">
                  <a14:compatExt spid="_x0000_s18443"/>
                </a:ext>
                <a:ext uri="{FF2B5EF4-FFF2-40B4-BE49-F238E27FC236}">
                  <a16:creationId xmlns:a16="http://schemas.microsoft.com/office/drawing/2014/main" id="{00000000-0008-0000-0800-00000B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23</xdr:row>
          <xdr:rowOff>228600</xdr:rowOff>
        </xdr:from>
        <xdr:to>
          <xdr:col>6</xdr:col>
          <xdr:colOff>8467</xdr:colOff>
          <xdr:row>24</xdr:row>
          <xdr:rowOff>228600</xdr:rowOff>
        </xdr:to>
        <xdr:sp macro="" textlink="">
          <xdr:nvSpPr>
            <xdr:cNvPr id="18444" name="Drop Down 12" hidden="1">
              <a:extLst>
                <a:ext uri="{63B3BB69-23CF-44E3-9099-C40C66FF867C}">
                  <a14:compatExt spid="_x0000_s18444"/>
                </a:ext>
                <a:ext uri="{FF2B5EF4-FFF2-40B4-BE49-F238E27FC236}">
                  <a16:creationId xmlns:a16="http://schemas.microsoft.com/office/drawing/2014/main" id="{00000000-0008-0000-0800-00000C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24</xdr:row>
          <xdr:rowOff>228600</xdr:rowOff>
        </xdr:from>
        <xdr:to>
          <xdr:col>6</xdr:col>
          <xdr:colOff>8467</xdr:colOff>
          <xdr:row>25</xdr:row>
          <xdr:rowOff>228600</xdr:rowOff>
        </xdr:to>
        <xdr:sp macro="" textlink="">
          <xdr:nvSpPr>
            <xdr:cNvPr id="18445" name="Drop Down 13" hidden="1">
              <a:extLst>
                <a:ext uri="{63B3BB69-23CF-44E3-9099-C40C66FF867C}">
                  <a14:compatExt spid="_x0000_s18445"/>
                </a:ext>
                <a:ext uri="{FF2B5EF4-FFF2-40B4-BE49-F238E27FC236}">
                  <a16:creationId xmlns:a16="http://schemas.microsoft.com/office/drawing/2014/main" id="{00000000-0008-0000-0800-00000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21167</xdr:rowOff>
        </xdr:from>
        <xdr:to>
          <xdr:col>1</xdr:col>
          <xdr:colOff>2180167</xdr:colOff>
          <xdr:row>26</xdr:row>
          <xdr:rowOff>228600</xdr:rowOff>
        </xdr:to>
        <xdr:sp macro="" textlink="">
          <xdr:nvSpPr>
            <xdr:cNvPr id="18446" name="Drop Down 14" hidden="1">
              <a:extLst>
                <a:ext uri="{63B3BB69-23CF-44E3-9099-C40C66FF867C}">
                  <a14:compatExt spid="_x0000_s18446"/>
                </a:ext>
                <a:ext uri="{FF2B5EF4-FFF2-40B4-BE49-F238E27FC236}">
                  <a16:creationId xmlns:a16="http://schemas.microsoft.com/office/drawing/2014/main" id="{00000000-0008-0000-0800-00000E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237067</xdr:rowOff>
        </xdr:from>
        <xdr:to>
          <xdr:col>1</xdr:col>
          <xdr:colOff>2180167</xdr:colOff>
          <xdr:row>27</xdr:row>
          <xdr:rowOff>228600</xdr:rowOff>
        </xdr:to>
        <xdr:sp macro="" textlink="">
          <xdr:nvSpPr>
            <xdr:cNvPr id="18447" name="Drop Down 15" hidden="1">
              <a:extLst>
                <a:ext uri="{63B3BB69-23CF-44E3-9099-C40C66FF867C}">
                  <a14:compatExt spid="_x0000_s18447"/>
                </a:ext>
                <a:ext uri="{FF2B5EF4-FFF2-40B4-BE49-F238E27FC236}">
                  <a16:creationId xmlns:a16="http://schemas.microsoft.com/office/drawing/2014/main" id="{00000000-0008-0000-0800-00000F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21167</xdr:rowOff>
        </xdr:from>
        <xdr:to>
          <xdr:col>1</xdr:col>
          <xdr:colOff>2180167</xdr:colOff>
          <xdr:row>28</xdr:row>
          <xdr:rowOff>228600</xdr:rowOff>
        </xdr:to>
        <xdr:sp macro="" textlink="">
          <xdr:nvSpPr>
            <xdr:cNvPr id="18448" name="Drop Down 16" hidden="1">
              <a:extLst>
                <a:ext uri="{63B3BB69-23CF-44E3-9099-C40C66FF867C}">
                  <a14:compatExt spid="_x0000_s18448"/>
                </a:ext>
                <a:ext uri="{FF2B5EF4-FFF2-40B4-BE49-F238E27FC236}">
                  <a16:creationId xmlns:a16="http://schemas.microsoft.com/office/drawing/2014/main" id="{00000000-0008-0000-0800-00001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29</xdr:row>
          <xdr:rowOff>8467</xdr:rowOff>
        </xdr:from>
        <xdr:to>
          <xdr:col>1</xdr:col>
          <xdr:colOff>2171700</xdr:colOff>
          <xdr:row>29</xdr:row>
          <xdr:rowOff>228600</xdr:rowOff>
        </xdr:to>
        <xdr:sp macro="" textlink="">
          <xdr:nvSpPr>
            <xdr:cNvPr id="18449" name="Drop Down 17" hidden="1">
              <a:extLst>
                <a:ext uri="{63B3BB69-23CF-44E3-9099-C40C66FF867C}">
                  <a14:compatExt spid="_x0000_s18449"/>
                </a:ext>
                <a:ext uri="{FF2B5EF4-FFF2-40B4-BE49-F238E27FC236}">
                  <a16:creationId xmlns:a16="http://schemas.microsoft.com/office/drawing/2014/main" id="{00000000-0008-0000-0800-00001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30</xdr:row>
          <xdr:rowOff>21167</xdr:rowOff>
        </xdr:from>
        <xdr:to>
          <xdr:col>1</xdr:col>
          <xdr:colOff>2163233</xdr:colOff>
          <xdr:row>30</xdr:row>
          <xdr:rowOff>237067</xdr:rowOff>
        </xdr:to>
        <xdr:sp macro="" textlink="">
          <xdr:nvSpPr>
            <xdr:cNvPr id="18450" name="Drop Down 18" hidden="1">
              <a:extLst>
                <a:ext uri="{63B3BB69-23CF-44E3-9099-C40C66FF867C}">
                  <a14:compatExt spid="_x0000_s18450"/>
                </a:ext>
                <a:ext uri="{FF2B5EF4-FFF2-40B4-BE49-F238E27FC236}">
                  <a16:creationId xmlns:a16="http://schemas.microsoft.com/office/drawing/2014/main" id="{00000000-0008-0000-0800-00001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31</xdr:row>
          <xdr:rowOff>8467</xdr:rowOff>
        </xdr:from>
        <xdr:to>
          <xdr:col>1</xdr:col>
          <xdr:colOff>2163233</xdr:colOff>
          <xdr:row>31</xdr:row>
          <xdr:rowOff>228600</xdr:rowOff>
        </xdr:to>
        <xdr:sp macro="" textlink="">
          <xdr:nvSpPr>
            <xdr:cNvPr id="18451" name="Drop Down 19" hidden="1">
              <a:extLst>
                <a:ext uri="{63B3BB69-23CF-44E3-9099-C40C66FF867C}">
                  <a14:compatExt spid="_x0000_s18451"/>
                </a:ext>
                <a:ext uri="{FF2B5EF4-FFF2-40B4-BE49-F238E27FC236}">
                  <a16:creationId xmlns:a16="http://schemas.microsoft.com/office/drawing/2014/main" id="{00000000-0008-0000-0800-00001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32</xdr:row>
          <xdr:rowOff>29633</xdr:rowOff>
        </xdr:from>
        <xdr:to>
          <xdr:col>1</xdr:col>
          <xdr:colOff>2163233</xdr:colOff>
          <xdr:row>32</xdr:row>
          <xdr:rowOff>237067</xdr:rowOff>
        </xdr:to>
        <xdr:sp macro="" textlink="">
          <xdr:nvSpPr>
            <xdr:cNvPr id="18452" name="Drop Dow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25</xdr:row>
          <xdr:rowOff>228600</xdr:rowOff>
        </xdr:from>
        <xdr:to>
          <xdr:col>6</xdr:col>
          <xdr:colOff>8467</xdr:colOff>
          <xdr:row>26</xdr:row>
          <xdr:rowOff>228600</xdr:rowOff>
        </xdr:to>
        <xdr:sp macro="" textlink="">
          <xdr:nvSpPr>
            <xdr:cNvPr id="18453" name="Drop Down 21" hidden="1">
              <a:extLst>
                <a:ext uri="{63B3BB69-23CF-44E3-9099-C40C66FF867C}">
                  <a14:compatExt spid="_x0000_s18453"/>
                </a:ext>
                <a:ext uri="{FF2B5EF4-FFF2-40B4-BE49-F238E27FC236}">
                  <a16:creationId xmlns:a16="http://schemas.microsoft.com/office/drawing/2014/main" id="{00000000-0008-0000-0800-00001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26</xdr:row>
          <xdr:rowOff>228600</xdr:rowOff>
        </xdr:from>
        <xdr:to>
          <xdr:col>6</xdr:col>
          <xdr:colOff>8467</xdr:colOff>
          <xdr:row>27</xdr:row>
          <xdr:rowOff>228600</xdr:rowOff>
        </xdr:to>
        <xdr:sp macro="" textlink="">
          <xdr:nvSpPr>
            <xdr:cNvPr id="18454" name="Drop Down 22" hidden="1">
              <a:extLst>
                <a:ext uri="{63B3BB69-23CF-44E3-9099-C40C66FF867C}">
                  <a14:compatExt spid="_x0000_s18454"/>
                </a:ext>
                <a:ext uri="{FF2B5EF4-FFF2-40B4-BE49-F238E27FC236}">
                  <a16:creationId xmlns:a16="http://schemas.microsoft.com/office/drawing/2014/main" id="{00000000-0008-0000-0800-00001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27</xdr:row>
          <xdr:rowOff>228600</xdr:rowOff>
        </xdr:from>
        <xdr:to>
          <xdr:col>6</xdr:col>
          <xdr:colOff>8467</xdr:colOff>
          <xdr:row>28</xdr:row>
          <xdr:rowOff>220133</xdr:rowOff>
        </xdr:to>
        <xdr:sp macro="" textlink="">
          <xdr:nvSpPr>
            <xdr:cNvPr id="18455" name="Drop Down 23" hidden="1">
              <a:extLst>
                <a:ext uri="{63B3BB69-23CF-44E3-9099-C40C66FF867C}">
                  <a14:compatExt spid="_x0000_s18455"/>
                </a:ext>
                <a:ext uri="{FF2B5EF4-FFF2-40B4-BE49-F238E27FC236}">
                  <a16:creationId xmlns:a16="http://schemas.microsoft.com/office/drawing/2014/main" id="{00000000-0008-0000-0800-00001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28</xdr:row>
          <xdr:rowOff>220133</xdr:rowOff>
        </xdr:from>
        <xdr:to>
          <xdr:col>6</xdr:col>
          <xdr:colOff>8467</xdr:colOff>
          <xdr:row>29</xdr:row>
          <xdr:rowOff>220133</xdr:rowOff>
        </xdr:to>
        <xdr:sp macro="" textlink="">
          <xdr:nvSpPr>
            <xdr:cNvPr id="18456" name="Drop Down 24" hidden="1">
              <a:extLst>
                <a:ext uri="{63B3BB69-23CF-44E3-9099-C40C66FF867C}">
                  <a14:compatExt spid="_x0000_s18456"/>
                </a:ext>
                <a:ext uri="{FF2B5EF4-FFF2-40B4-BE49-F238E27FC236}">
                  <a16:creationId xmlns:a16="http://schemas.microsoft.com/office/drawing/2014/main" id="{00000000-0008-0000-0800-00001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29</xdr:row>
          <xdr:rowOff>220133</xdr:rowOff>
        </xdr:from>
        <xdr:to>
          <xdr:col>6</xdr:col>
          <xdr:colOff>8467</xdr:colOff>
          <xdr:row>30</xdr:row>
          <xdr:rowOff>211667</xdr:rowOff>
        </xdr:to>
        <xdr:sp macro="" textlink="">
          <xdr:nvSpPr>
            <xdr:cNvPr id="18457" name="Drop Down 25" hidden="1">
              <a:extLst>
                <a:ext uri="{63B3BB69-23CF-44E3-9099-C40C66FF867C}">
                  <a14:compatExt spid="_x0000_s18457"/>
                </a:ext>
                <a:ext uri="{FF2B5EF4-FFF2-40B4-BE49-F238E27FC236}">
                  <a16:creationId xmlns:a16="http://schemas.microsoft.com/office/drawing/2014/main" id="{00000000-0008-0000-0800-000019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30</xdr:row>
          <xdr:rowOff>211667</xdr:rowOff>
        </xdr:from>
        <xdr:to>
          <xdr:col>6</xdr:col>
          <xdr:colOff>8467</xdr:colOff>
          <xdr:row>31</xdr:row>
          <xdr:rowOff>211667</xdr:rowOff>
        </xdr:to>
        <xdr:sp macro="" textlink="">
          <xdr:nvSpPr>
            <xdr:cNvPr id="18458" name="Drop Down 26" hidden="1">
              <a:extLst>
                <a:ext uri="{63B3BB69-23CF-44E3-9099-C40C66FF867C}">
                  <a14:compatExt spid="_x0000_s18458"/>
                </a:ext>
                <a:ext uri="{FF2B5EF4-FFF2-40B4-BE49-F238E27FC236}">
                  <a16:creationId xmlns:a16="http://schemas.microsoft.com/office/drawing/2014/main" id="{00000000-0008-0000-0800-00001A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8467</xdr:colOff>
          <xdr:row>31</xdr:row>
          <xdr:rowOff>211667</xdr:rowOff>
        </xdr:from>
        <xdr:to>
          <xdr:col>6</xdr:col>
          <xdr:colOff>8467</xdr:colOff>
          <xdr:row>32</xdr:row>
          <xdr:rowOff>211667</xdr:rowOff>
        </xdr:to>
        <xdr:sp macro="" textlink="">
          <xdr:nvSpPr>
            <xdr:cNvPr id="18459" name="Drop Down 27" hidden="1">
              <a:extLst>
                <a:ext uri="{63B3BB69-23CF-44E3-9099-C40C66FF867C}">
                  <a14:compatExt spid="_x0000_s18459"/>
                </a:ext>
                <a:ext uri="{FF2B5EF4-FFF2-40B4-BE49-F238E27FC236}">
                  <a16:creationId xmlns:a16="http://schemas.microsoft.com/office/drawing/2014/main" id="{00000000-0008-0000-0800-00001B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20</xdr:row>
          <xdr:rowOff>84667</xdr:rowOff>
        </xdr:from>
        <xdr:to>
          <xdr:col>7</xdr:col>
          <xdr:colOff>1066800</xdr:colOff>
          <xdr:row>21</xdr:row>
          <xdr:rowOff>228600</xdr:rowOff>
        </xdr:to>
        <xdr:sp macro="" textlink="">
          <xdr:nvSpPr>
            <xdr:cNvPr id="18460" name="Drop Down 28" hidden="1">
              <a:extLst>
                <a:ext uri="{63B3BB69-23CF-44E3-9099-C40C66FF867C}">
                  <a14:compatExt spid="_x0000_s18460"/>
                </a:ext>
                <a:ext uri="{FF2B5EF4-FFF2-40B4-BE49-F238E27FC236}">
                  <a16:creationId xmlns:a16="http://schemas.microsoft.com/office/drawing/2014/main" id="{00000000-0008-0000-0800-00001C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20</xdr:row>
          <xdr:rowOff>84667</xdr:rowOff>
        </xdr:from>
        <xdr:to>
          <xdr:col>9</xdr:col>
          <xdr:colOff>783167</xdr:colOff>
          <xdr:row>21</xdr:row>
          <xdr:rowOff>228600</xdr:rowOff>
        </xdr:to>
        <xdr:sp macro="" textlink="">
          <xdr:nvSpPr>
            <xdr:cNvPr id="18461" name="Drop Down 29" hidden="1">
              <a:extLst>
                <a:ext uri="{63B3BB69-23CF-44E3-9099-C40C66FF867C}">
                  <a14:compatExt spid="_x0000_s18461"/>
                </a:ext>
                <a:ext uri="{FF2B5EF4-FFF2-40B4-BE49-F238E27FC236}">
                  <a16:creationId xmlns:a16="http://schemas.microsoft.com/office/drawing/2014/main" id="{00000000-0008-0000-0800-00001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21</xdr:row>
          <xdr:rowOff>228600</xdr:rowOff>
        </xdr:from>
        <xdr:to>
          <xdr:col>7</xdr:col>
          <xdr:colOff>1066800</xdr:colOff>
          <xdr:row>22</xdr:row>
          <xdr:rowOff>228600</xdr:rowOff>
        </xdr:to>
        <xdr:sp macro="" textlink="">
          <xdr:nvSpPr>
            <xdr:cNvPr id="18462" name="Drop Down 30" hidden="1">
              <a:extLst>
                <a:ext uri="{63B3BB69-23CF-44E3-9099-C40C66FF867C}">
                  <a14:compatExt spid="_x0000_s18462"/>
                </a:ext>
                <a:ext uri="{FF2B5EF4-FFF2-40B4-BE49-F238E27FC236}">
                  <a16:creationId xmlns:a16="http://schemas.microsoft.com/office/drawing/2014/main" id="{00000000-0008-0000-0800-00001E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22</xdr:row>
          <xdr:rowOff>228600</xdr:rowOff>
        </xdr:from>
        <xdr:to>
          <xdr:col>7</xdr:col>
          <xdr:colOff>1066800</xdr:colOff>
          <xdr:row>23</xdr:row>
          <xdr:rowOff>228600</xdr:rowOff>
        </xdr:to>
        <xdr:sp macro="" textlink="">
          <xdr:nvSpPr>
            <xdr:cNvPr id="18463" name="Drop Down 31" hidden="1">
              <a:extLst>
                <a:ext uri="{63B3BB69-23CF-44E3-9099-C40C66FF867C}">
                  <a14:compatExt spid="_x0000_s18463"/>
                </a:ext>
                <a:ext uri="{FF2B5EF4-FFF2-40B4-BE49-F238E27FC236}">
                  <a16:creationId xmlns:a16="http://schemas.microsoft.com/office/drawing/2014/main" id="{00000000-0008-0000-0800-00001F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23</xdr:row>
          <xdr:rowOff>228600</xdr:rowOff>
        </xdr:from>
        <xdr:to>
          <xdr:col>7</xdr:col>
          <xdr:colOff>1066800</xdr:colOff>
          <xdr:row>24</xdr:row>
          <xdr:rowOff>228600</xdr:rowOff>
        </xdr:to>
        <xdr:sp macro="" textlink="">
          <xdr:nvSpPr>
            <xdr:cNvPr id="18464" name="Drop Down 32" hidden="1">
              <a:extLst>
                <a:ext uri="{63B3BB69-23CF-44E3-9099-C40C66FF867C}">
                  <a14:compatExt spid="_x0000_s18464"/>
                </a:ext>
                <a:ext uri="{FF2B5EF4-FFF2-40B4-BE49-F238E27FC236}">
                  <a16:creationId xmlns:a16="http://schemas.microsoft.com/office/drawing/2014/main" id="{00000000-0008-0000-0800-00002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24</xdr:row>
          <xdr:rowOff>228600</xdr:rowOff>
        </xdr:from>
        <xdr:to>
          <xdr:col>7</xdr:col>
          <xdr:colOff>1066800</xdr:colOff>
          <xdr:row>25</xdr:row>
          <xdr:rowOff>228600</xdr:rowOff>
        </xdr:to>
        <xdr:sp macro="" textlink="">
          <xdr:nvSpPr>
            <xdr:cNvPr id="18465" name="Drop Down 33" hidden="1">
              <a:extLst>
                <a:ext uri="{63B3BB69-23CF-44E3-9099-C40C66FF867C}">
                  <a14:compatExt spid="_x0000_s18465"/>
                </a:ext>
                <a:ext uri="{FF2B5EF4-FFF2-40B4-BE49-F238E27FC236}">
                  <a16:creationId xmlns:a16="http://schemas.microsoft.com/office/drawing/2014/main" id="{00000000-0008-0000-0800-00002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25</xdr:row>
          <xdr:rowOff>228600</xdr:rowOff>
        </xdr:from>
        <xdr:to>
          <xdr:col>7</xdr:col>
          <xdr:colOff>1066800</xdr:colOff>
          <xdr:row>26</xdr:row>
          <xdr:rowOff>228600</xdr:rowOff>
        </xdr:to>
        <xdr:sp macro="" textlink="">
          <xdr:nvSpPr>
            <xdr:cNvPr id="18466" name="Drop Down 34" hidden="1">
              <a:extLst>
                <a:ext uri="{63B3BB69-23CF-44E3-9099-C40C66FF867C}">
                  <a14:compatExt spid="_x0000_s18466"/>
                </a:ext>
                <a:ext uri="{FF2B5EF4-FFF2-40B4-BE49-F238E27FC236}">
                  <a16:creationId xmlns:a16="http://schemas.microsoft.com/office/drawing/2014/main" id="{00000000-0008-0000-0800-00002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26</xdr:row>
          <xdr:rowOff>228600</xdr:rowOff>
        </xdr:from>
        <xdr:to>
          <xdr:col>7</xdr:col>
          <xdr:colOff>1066800</xdr:colOff>
          <xdr:row>27</xdr:row>
          <xdr:rowOff>228600</xdr:rowOff>
        </xdr:to>
        <xdr:sp macro="" textlink="">
          <xdr:nvSpPr>
            <xdr:cNvPr id="18467" name="Drop Down 35" hidden="1">
              <a:extLst>
                <a:ext uri="{63B3BB69-23CF-44E3-9099-C40C66FF867C}">
                  <a14:compatExt spid="_x0000_s18467"/>
                </a:ext>
                <a:ext uri="{FF2B5EF4-FFF2-40B4-BE49-F238E27FC236}">
                  <a16:creationId xmlns:a16="http://schemas.microsoft.com/office/drawing/2014/main" id="{00000000-0008-0000-0800-00002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27</xdr:row>
          <xdr:rowOff>228600</xdr:rowOff>
        </xdr:from>
        <xdr:to>
          <xdr:col>7</xdr:col>
          <xdr:colOff>1066800</xdr:colOff>
          <xdr:row>28</xdr:row>
          <xdr:rowOff>220133</xdr:rowOff>
        </xdr:to>
        <xdr:sp macro="" textlink="">
          <xdr:nvSpPr>
            <xdr:cNvPr id="18468" name="Drop Down 36" hidden="1">
              <a:extLst>
                <a:ext uri="{63B3BB69-23CF-44E3-9099-C40C66FF867C}">
                  <a14:compatExt spid="_x0000_s18468"/>
                </a:ext>
                <a:ext uri="{FF2B5EF4-FFF2-40B4-BE49-F238E27FC236}">
                  <a16:creationId xmlns:a16="http://schemas.microsoft.com/office/drawing/2014/main" id="{00000000-0008-0000-0800-00002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28</xdr:row>
          <xdr:rowOff>220133</xdr:rowOff>
        </xdr:from>
        <xdr:to>
          <xdr:col>7</xdr:col>
          <xdr:colOff>1066800</xdr:colOff>
          <xdr:row>29</xdr:row>
          <xdr:rowOff>220133</xdr:rowOff>
        </xdr:to>
        <xdr:sp macro="" textlink="">
          <xdr:nvSpPr>
            <xdr:cNvPr id="18469" name="Drop Down 37" hidden="1">
              <a:extLst>
                <a:ext uri="{63B3BB69-23CF-44E3-9099-C40C66FF867C}">
                  <a14:compatExt spid="_x0000_s18469"/>
                </a:ext>
                <a:ext uri="{FF2B5EF4-FFF2-40B4-BE49-F238E27FC236}">
                  <a16:creationId xmlns:a16="http://schemas.microsoft.com/office/drawing/2014/main" id="{00000000-0008-0000-0800-00002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29</xdr:row>
          <xdr:rowOff>220133</xdr:rowOff>
        </xdr:from>
        <xdr:to>
          <xdr:col>7</xdr:col>
          <xdr:colOff>1066800</xdr:colOff>
          <xdr:row>30</xdr:row>
          <xdr:rowOff>211667</xdr:rowOff>
        </xdr:to>
        <xdr:sp macro="" textlink="">
          <xdr:nvSpPr>
            <xdr:cNvPr id="18470" name="Drop Down 38" hidden="1">
              <a:extLst>
                <a:ext uri="{63B3BB69-23CF-44E3-9099-C40C66FF867C}">
                  <a14:compatExt spid="_x0000_s18470"/>
                </a:ext>
                <a:ext uri="{FF2B5EF4-FFF2-40B4-BE49-F238E27FC236}">
                  <a16:creationId xmlns:a16="http://schemas.microsoft.com/office/drawing/2014/main" id="{00000000-0008-0000-0800-00002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30</xdr:row>
          <xdr:rowOff>211667</xdr:rowOff>
        </xdr:from>
        <xdr:to>
          <xdr:col>7</xdr:col>
          <xdr:colOff>1066800</xdr:colOff>
          <xdr:row>31</xdr:row>
          <xdr:rowOff>211667</xdr:rowOff>
        </xdr:to>
        <xdr:sp macro="" textlink="">
          <xdr:nvSpPr>
            <xdr:cNvPr id="18471" name="Drop Down 39" hidden="1">
              <a:extLst>
                <a:ext uri="{63B3BB69-23CF-44E3-9099-C40C66FF867C}">
                  <a14:compatExt spid="_x0000_s18471"/>
                </a:ext>
                <a:ext uri="{FF2B5EF4-FFF2-40B4-BE49-F238E27FC236}">
                  <a16:creationId xmlns:a16="http://schemas.microsoft.com/office/drawing/2014/main" id="{00000000-0008-0000-0800-00002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8467</xdr:colOff>
          <xdr:row>31</xdr:row>
          <xdr:rowOff>211667</xdr:rowOff>
        </xdr:from>
        <xdr:to>
          <xdr:col>7</xdr:col>
          <xdr:colOff>1066800</xdr:colOff>
          <xdr:row>32</xdr:row>
          <xdr:rowOff>211667</xdr:rowOff>
        </xdr:to>
        <xdr:sp macro="" textlink="">
          <xdr:nvSpPr>
            <xdr:cNvPr id="18472" name="Drop Down 40" hidden="1">
              <a:extLst>
                <a:ext uri="{63B3BB69-23CF-44E3-9099-C40C66FF867C}">
                  <a14:compatExt spid="_x0000_s18472"/>
                </a:ext>
                <a:ext uri="{FF2B5EF4-FFF2-40B4-BE49-F238E27FC236}">
                  <a16:creationId xmlns:a16="http://schemas.microsoft.com/office/drawing/2014/main" id="{00000000-0008-0000-0800-000028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21</xdr:row>
          <xdr:rowOff>228600</xdr:rowOff>
        </xdr:from>
        <xdr:to>
          <xdr:col>9</xdr:col>
          <xdr:colOff>783167</xdr:colOff>
          <xdr:row>22</xdr:row>
          <xdr:rowOff>228600</xdr:rowOff>
        </xdr:to>
        <xdr:sp macro="" textlink="">
          <xdr:nvSpPr>
            <xdr:cNvPr id="18473" name="Drop Down 41" hidden="1">
              <a:extLst>
                <a:ext uri="{63B3BB69-23CF-44E3-9099-C40C66FF867C}">
                  <a14:compatExt spid="_x0000_s18473"/>
                </a:ext>
                <a:ext uri="{FF2B5EF4-FFF2-40B4-BE49-F238E27FC236}">
                  <a16:creationId xmlns:a16="http://schemas.microsoft.com/office/drawing/2014/main" id="{00000000-0008-0000-0800-000029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22</xdr:row>
          <xdr:rowOff>228600</xdr:rowOff>
        </xdr:from>
        <xdr:to>
          <xdr:col>9</xdr:col>
          <xdr:colOff>783167</xdr:colOff>
          <xdr:row>23</xdr:row>
          <xdr:rowOff>228600</xdr:rowOff>
        </xdr:to>
        <xdr:sp macro="" textlink="">
          <xdr:nvSpPr>
            <xdr:cNvPr id="18474" name="Drop Down 42" hidden="1">
              <a:extLst>
                <a:ext uri="{63B3BB69-23CF-44E3-9099-C40C66FF867C}">
                  <a14:compatExt spid="_x0000_s18474"/>
                </a:ext>
                <a:ext uri="{FF2B5EF4-FFF2-40B4-BE49-F238E27FC236}">
                  <a16:creationId xmlns:a16="http://schemas.microsoft.com/office/drawing/2014/main" id="{00000000-0008-0000-0800-00002A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23</xdr:row>
          <xdr:rowOff>228600</xdr:rowOff>
        </xdr:from>
        <xdr:to>
          <xdr:col>9</xdr:col>
          <xdr:colOff>783167</xdr:colOff>
          <xdr:row>24</xdr:row>
          <xdr:rowOff>228600</xdr:rowOff>
        </xdr:to>
        <xdr:sp macro="" textlink="">
          <xdr:nvSpPr>
            <xdr:cNvPr id="18475" name="Drop Down 43" hidden="1">
              <a:extLst>
                <a:ext uri="{63B3BB69-23CF-44E3-9099-C40C66FF867C}">
                  <a14:compatExt spid="_x0000_s18475"/>
                </a:ext>
                <a:ext uri="{FF2B5EF4-FFF2-40B4-BE49-F238E27FC236}">
                  <a16:creationId xmlns:a16="http://schemas.microsoft.com/office/drawing/2014/main" id="{00000000-0008-0000-0800-00002B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24</xdr:row>
          <xdr:rowOff>228600</xdr:rowOff>
        </xdr:from>
        <xdr:to>
          <xdr:col>9</xdr:col>
          <xdr:colOff>783167</xdr:colOff>
          <xdr:row>25</xdr:row>
          <xdr:rowOff>228600</xdr:rowOff>
        </xdr:to>
        <xdr:sp macro="" textlink="">
          <xdr:nvSpPr>
            <xdr:cNvPr id="18476" name="Drop Down 44" hidden="1">
              <a:extLst>
                <a:ext uri="{63B3BB69-23CF-44E3-9099-C40C66FF867C}">
                  <a14:compatExt spid="_x0000_s18476"/>
                </a:ext>
                <a:ext uri="{FF2B5EF4-FFF2-40B4-BE49-F238E27FC236}">
                  <a16:creationId xmlns:a16="http://schemas.microsoft.com/office/drawing/2014/main" id="{00000000-0008-0000-0800-00002C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25</xdr:row>
          <xdr:rowOff>228600</xdr:rowOff>
        </xdr:from>
        <xdr:to>
          <xdr:col>9</xdr:col>
          <xdr:colOff>783167</xdr:colOff>
          <xdr:row>26</xdr:row>
          <xdr:rowOff>228600</xdr:rowOff>
        </xdr:to>
        <xdr:sp macro="" textlink="">
          <xdr:nvSpPr>
            <xdr:cNvPr id="18477" name="Drop Down 45" hidden="1">
              <a:extLst>
                <a:ext uri="{63B3BB69-23CF-44E3-9099-C40C66FF867C}">
                  <a14:compatExt spid="_x0000_s18477"/>
                </a:ext>
                <a:ext uri="{FF2B5EF4-FFF2-40B4-BE49-F238E27FC236}">
                  <a16:creationId xmlns:a16="http://schemas.microsoft.com/office/drawing/2014/main" id="{00000000-0008-0000-0800-00002D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26</xdr:row>
          <xdr:rowOff>228600</xdr:rowOff>
        </xdr:from>
        <xdr:to>
          <xdr:col>9</xdr:col>
          <xdr:colOff>783167</xdr:colOff>
          <xdr:row>27</xdr:row>
          <xdr:rowOff>228600</xdr:rowOff>
        </xdr:to>
        <xdr:sp macro="" textlink="">
          <xdr:nvSpPr>
            <xdr:cNvPr id="18478" name="Drop Down 46" hidden="1">
              <a:extLst>
                <a:ext uri="{63B3BB69-23CF-44E3-9099-C40C66FF867C}">
                  <a14:compatExt spid="_x0000_s18478"/>
                </a:ext>
                <a:ext uri="{FF2B5EF4-FFF2-40B4-BE49-F238E27FC236}">
                  <a16:creationId xmlns:a16="http://schemas.microsoft.com/office/drawing/2014/main" id="{00000000-0008-0000-0800-00002E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27</xdr:row>
          <xdr:rowOff>228600</xdr:rowOff>
        </xdr:from>
        <xdr:to>
          <xdr:col>9</xdr:col>
          <xdr:colOff>783167</xdr:colOff>
          <xdr:row>28</xdr:row>
          <xdr:rowOff>220133</xdr:rowOff>
        </xdr:to>
        <xdr:sp macro="" textlink="">
          <xdr:nvSpPr>
            <xdr:cNvPr id="18479" name="Drop Down 47" hidden="1">
              <a:extLst>
                <a:ext uri="{63B3BB69-23CF-44E3-9099-C40C66FF867C}">
                  <a14:compatExt spid="_x0000_s18479"/>
                </a:ext>
                <a:ext uri="{FF2B5EF4-FFF2-40B4-BE49-F238E27FC236}">
                  <a16:creationId xmlns:a16="http://schemas.microsoft.com/office/drawing/2014/main" id="{00000000-0008-0000-0800-00002F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28</xdr:row>
          <xdr:rowOff>220133</xdr:rowOff>
        </xdr:from>
        <xdr:to>
          <xdr:col>9</xdr:col>
          <xdr:colOff>783167</xdr:colOff>
          <xdr:row>29</xdr:row>
          <xdr:rowOff>220133</xdr:rowOff>
        </xdr:to>
        <xdr:sp macro="" textlink="">
          <xdr:nvSpPr>
            <xdr:cNvPr id="18480" name="Drop Down 48" hidden="1">
              <a:extLst>
                <a:ext uri="{63B3BB69-23CF-44E3-9099-C40C66FF867C}">
                  <a14:compatExt spid="_x0000_s18480"/>
                </a:ext>
                <a:ext uri="{FF2B5EF4-FFF2-40B4-BE49-F238E27FC236}">
                  <a16:creationId xmlns:a16="http://schemas.microsoft.com/office/drawing/2014/main" id="{00000000-0008-0000-0800-000030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29</xdr:row>
          <xdr:rowOff>220133</xdr:rowOff>
        </xdr:from>
        <xdr:to>
          <xdr:col>9</xdr:col>
          <xdr:colOff>783167</xdr:colOff>
          <xdr:row>30</xdr:row>
          <xdr:rowOff>211667</xdr:rowOff>
        </xdr:to>
        <xdr:sp macro="" textlink="">
          <xdr:nvSpPr>
            <xdr:cNvPr id="18481" name="Drop Down 49" hidden="1">
              <a:extLst>
                <a:ext uri="{63B3BB69-23CF-44E3-9099-C40C66FF867C}">
                  <a14:compatExt spid="_x0000_s18481"/>
                </a:ext>
                <a:ext uri="{FF2B5EF4-FFF2-40B4-BE49-F238E27FC236}">
                  <a16:creationId xmlns:a16="http://schemas.microsoft.com/office/drawing/2014/main" id="{00000000-0008-0000-0800-00003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30</xdr:row>
          <xdr:rowOff>211667</xdr:rowOff>
        </xdr:from>
        <xdr:to>
          <xdr:col>9</xdr:col>
          <xdr:colOff>783167</xdr:colOff>
          <xdr:row>31</xdr:row>
          <xdr:rowOff>211667</xdr:rowOff>
        </xdr:to>
        <xdr:sp macro="" textlink="">
          <xdr:nvSpPr>
            <xdr:cNvPr id="18482" name="Drop Down 50" hidden="1">
              <a:extLst>
                <a:ext uri="{63B3BB69-23CF-44E3-9099-C40C66FF867C}">
                  <a14:compatExt spid="_x0000_s18482"/>
                </a:ext>
                <a:ext uri="{FF2B5EF4-FFF2-40B4-BE49-F238E27FC236}">
                  <a16:creationId xmlns:a16="http://schemas.microsoft.com/office/drawing/2014/main" id="{00000000-0008-0000-0800-00003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8467</xdr:colOff>
          <xdr:row>31</xdr:row>
          <xdr:rowOff>211667</xdr:rowOff>
        </xdr:from>
        <xdr:to>
          <xdr:col>9</xdr:col>
          <xdr:colOff>783167</xdr:colOff>
          <xdr:row>32</xdr:row>
          <xdr:rowOff>211667</xdr:rowOff>
        </xdr:to>
        <xdr:sp macro="" textlink="">
          <xdr:nvSpPr>
            <xdr:cNvPr id="18483" name="Drop Down 51" hidden="1">
              <a:extLst>
                <a:ext uri="{63B3BB69-23CF-44E3-9099-C40C66FF867C}">
                  <a14:compatExt spid="_x0000_s18483"/>
                </a:ext>
                <a:ext uri="{FF2B5EF4-FFF2-40B4-BE49-F238E27FC236}">
                  <a16:creationId xmlns:a16="http://schemas.microsoft.com/office/drawing/2014/main" id="{00000000-0008-0000-0800-000033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17</xdr:row>
          <xdr:rowOff>97367</xdr:rowOff>
        </xdr:from>
        <xdr:to>
          <xdr:col>9</xdr:col>
          <xdr:colOff>808567</xdr:colOff>
          <xdr:row>17</xdr:row>
          <xdr:rowOff>372533</xdr:rowOff>
        </xdr:to>
        <xdr:sp macro="" textlink="">
          <xdr:nvSpPr>
            <xdr:cNvPr id="18484" name="Drop Down 52" hidden="1">
              <a:extLst>
                <a:ext uri="{63B3BB69-23CF-44E3-9099-C40C66FF867C}">
                  <a14:compatExt spid="_x0000_s18484"/>
                </a:ext>
                <a:ext uri="{FF2B5EF4-FFF2-40B4-BE49-F238E27FC236}">
                  <a16:creationId xmlns:a16="http://schemas.microsoft.com/office/drawing/2014/main" id="{00000000-0008-0000-0800-00003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ergebnisse@lvus.de" TargetMode="External"/><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 Id="rId5" Type="http://schemas.openxmlformats.org/officeDocument/2006/relationships/printerSettings" Target="../printerSettings/printerSettings13.bin"/><Relationship Id="rId4" Type="http://schemas.openxmlformats.org/officeDocument/2006/relationships/hyperlink" Target="mailto:ergebnisse@lvus.d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ergebnisse@lvus.de"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ergebnisse@lvus.de"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 Type="http://schemas.openxmlformats.org/officeDocument/2006/relationships/ctrlProp" Target="../ctrlProps/ctrlProp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5859375" customWidth="1"/>
    <col min="3" max="3" width="30.41015625" customWidth="1"/>
  </cols>
  <sheetData>
    <row r="1" spans="1:3" ht="30.75" customHeight="1" x14ac:dyDescent="0.45">
      <c r="A1" s="95" t="s">
        <v>40</v>
      </c>
      <c r="B1" s="96"/>
      <c r="C1" s="96"/>
    </row>
    <row r="2" spans="1:3" ht="51.95" customHeight="1" x14ac:dyDescent="0.45">
      <c r="A2" s="97" t="s">
        <v>90</v>
      </c>
      <c r="B2" s="98"/>
      <c r="C2" s="98"/>
    </row>
    <row r="3" spans="1:3" ht="74.25" customHeight="1" x14ac:dyDescent="0.45">
      <c r="A3" s="97" t="s">
        <v>91</v>
      </c>
      <c r="B3" s="97"/>
      <c r="C3" s="97"/>
    </row>
    <row r="4" spans="1:3" ht="80.45" customHeight="1" x14ac:dyDescent="0.6">
      <c r="A4" s="97" t="s">
        <v>95</v>
      </c>
      <c r="B4" s="98"/>
      <c r="C4" s="98"/>
    </row>
    <row r="5" spans="1:3" ht="30.45" customHeight="1" x14ac:dyDescent="0.5">
      <c r="A5" s="99"/>
      <c r="B5" s="99"/>
      <c r="C5" s="99"/>
    </row>
    <row r="6" spans="1:3" ht="30.45" customHeight="1" x14ac:dyDescent="0.45">
      <c r="A6" s="40" t="s">
        <v>41</v>
      </c>
    </row>
    <row r="7" spans="1:3" ht="54" customHeight="1" x14ac:dyDescent="0.45">
      <c r="A7" s="93" t="s">
        <v>42</v>
      </c>
      <c r="B7" s="94"/>
      <c r="C7" s="94"/>
    </row>
    <row r="9" spans="1:3" x14ac:dyDescent="0.45">
      <c r="A9" s="41" t="s">
        <v>43</v>
      </c>
      <c r="B9" s="41" t="s">
        <v>44</v>
      </c>
    </row>
    <row r="10" spans="1:3" ht="15.35" x14ac:dyDescent="0.45">
      <c r="A10" s="5">
        <v>1379</v>
      </c>
      <c r="B10" s="5">
        <v>1380</v>
      </c>
    </row>
    <row r="11" spans="1:3" ht="15.35" x14ac:dyDescent="0.45">
      <c r="A11" s="5">
        <v>179.34</v>
      </c>
      <c r="B11" s="5">
        <v>179</v>
      </c>
    </row>
    <row r="12" spans="1:3" ht="15.35" x14ac:dyDescent="0.45">
      <c r="A12" s="5">
        <v>80.12</v>
      </c>
      <c r="B12" s="5">
        <v>80.099999999999994</v>
      </c>
    </row>
    <row r="13" spans="1:3" ht="15.35" x14ac:dyDescent="0.45">
      <c r="A13" s="5">
        <v>7.8</v>
      </c>
      <c r="B13" s="39">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5859375" style="1" customWidth="1"/>
    <col min="8" max="16384" width="11.41015625" style="1"/>
  </cols>
  <sheetData>
    <row r="1" spans="1:8" x14ac:dyDescent="0.5">
      <c r="A1" s="1" t="s">
        <v>13</v>
      </c>
      <c r="H1" s="75">
        <f>COUNTA(A2:G38)</f>
        <v>0</v>
      </c>
    </row>
    <row r="2" spans="1:8" x14ac:dyDescent="0.5">
      <c r="A2" s="131"/>
      <c r="B2" s="131"/>
      <c r="C2" s="131"/>
      <c r="D2" s="131"/>
      <c r="E2" s="131"/>
      <c r="F2" s="131"/>
      <c r="G2" s="131"/>
    </row>
    <row r="3" spans="1:8" x14ac:dyDescent="0.5">
      <c r="A3" s="131"/>
      <c r="B3" s="131"/>
      <c r="C3" s="131"/>
      <c r="D3" s="131"/>
      <c r="E3" s="131"/>
      <c r="F3" s="131"/>
      <c r="G3" s="131"/>
    </row>
    <row r="4" spans="1:8" x14ac:dyDescent="0.5">
      <c r="A4" s="131"/>
      <c r="B4" s="131"/>
      <c r="C4" s="131"/>
      <c r="D4" s="131"/>
      <c r="E4" s="131"/>
      <c r="F4" s="131"/>
      <c r="G4" s="131"/>
    </row>
    <row r="5" spans="1:8" x14ac:dyDescent="0.5">
      <c r="A5" s="131"/>
      <c r="B5" s="131"/>
      <c r="C5" s="131"/>
      <c r="D5" s="131"/>
      <c r="E5" s="131"/>
      <c r="F5" s="131"/>
      <c r="G5" s="131"/>
    </row>
    <row r="6" spans="1:8" x14ac:dyDescent="0.5">
      <c r="A6" s="131"/>
      <c r="B6" s="131"/>
      <c r="C6" s="131"/>
      <c r="D6" s="131"/>
      <c r="E6" s="131"/>
      <c r="F6" s="131"/>
      <c r="G6" s="131"/>
    </row>
    <row r="7" spans="1:8" x14ac:dyDescent="0.5">
      <c r="A7" s="131"/>
      <c r="B7" s="131"/>
      <c r="C7" s="131"/>
      <c r="D7" s="131"/>
      <c r="E7" s="131"/>
      <c r="F7" s="131"/>
      <c r="G7" s="131"/>
    </row>
    <row r="8" spans="1:8" x14ac:dyDescent="0.5">
      <c r="A8" s="131"/>
      <c r="B8" s="131"/>
      <c r="C8" s="131"/>
      <c r="D8" s="131"/>
      <c r="E8" s="131"/>
      <c r="F8" s="131"/>
      <c r="G8" s="131"/>
    </row>
    <row r="9" spans="1:8" x14ac:dyDescent="0.5">
      <c r="A9" s="131"/>
      <c r="B9" s="131"/>
      <c r="C9" s="131"/>
      <c r="D9" s="131"/>
      <c r="E9" s="131"/>
      <c r="F9" s="131"/>
      <c r="G9" s="131"/>
    </row>
    <row r="10" spans="1:8" x14ac:dyDescent="0.5">
      <c r="A10" s="131"/>
      <c r="B10" s="131"/>
      <c r="C10" s="131"/>
      <c r="D10" s="131"/>
      <c r="E10" s="131"/>
      <c r="F10" s="131"/>
      <c r="G10" s="131"/>
    </row>
    <row r="11" spans="1:8" x14ac:dyDescent="0.5">
      <c r="A11" s="131"/>
      <c r="B11" s="131"/>
      <c r="C11" s="131"/>
      <c r="D11" s="131"/>
      <c r="E11" s="131"/>
      <c r="F11" s="131"/>
      <c r="G11" s="131"/>
    </row>
    <row r="12" spans="1:8" x14ac:dyDescent="0.5">
      <c r="A12" s="131"/>
      <c r="B12" s="131"/>
      <c r="C12" s="131"/>
      <c r="D12" s="131"/>
      <c r="E12" s="131"/>
      <c r="F12" s="131"/>
      <c r="G12" s="131"/>
    </row>
    <row r="13" spans="1:8" x14ac:dyDescent="0.5">
      <c r="A13" s="131"/>
      <c r="B13" s="131"/>
      <c r="C13" s="131"/>
      <c r="D13" s="131"/>
      <c r="E13" s="131"/>
      <c r="F13" s="131"/>
      <c r="G13" s="131"/>
    </row>
    <row r="14" spans="1:8" x14ac:dyDescent="0.5">
      <c r="A14" s="131"/>
      <c r="B14" s="131"/>
      <c r="C14" s="131"/>
      <c r="D14" s="131"/>
      <c r="E14" s="131"/>
      <c r="F14" s="131"/>
      <c r="G14" s="131"/>
    </row>
    <row r="15" spans="1:8" x14ac:dyDescent="0.5">
      <c r="A15" s="131"/>
      <c r="B15" s="131"/>
      <c r="C15" s="131"/>
      <c r="D15" s="131"/>
      <c r="E15" s="131"/>
      <c r="F15" s="131"/>
      <c r="G15" s="131"/>
    </row>
    <row r="16" spans="1:8" x14ac:dyDescent="0.5">
      <c r="A16" s="131"/>
      <c r="B16" s="131"/>
      <c r="C16" s="131"/>
      <c r="D16" s="131"/>
      <c r="E16" s="131"/>
      <c r="F16" s="131"/>
      <c r="G16" s="131"/>
    </row>
    <row r="17" spans="1:7" x14ac:dyDescent="0.5">
      <c r="A17" s="131"/>
      <c r="B17" s="131"/>
      <c r="C17" s="131"/>
      <c r="D17" s="131"/>
      <c r="E17" s="131"/>
      <c r="F17" s="131"/>
      <c r="G17" s="131"/>
    </row>
    <row r="18" spans="1:7" x14ac:dyDescent="0.5">
      <c r="A18" s="131"/>
      <c r="B18" s="131"/>
      <c r="C18" s="131"/>
      <c r="D18" s="131"/>
      <c r="E18" s="131"/>
      <c r="F18" s="131"/>
      <c r="G18" s="131"/>
    </row>
    <row r="19" spans="1:7" x14ac:dyDescent="0.5">
      <c r="A19" s="131"/>
      <c r="B19" s="131"/>
      <c r="C19" s="131"/>
      <c r="D19" s="131"/>
      <c r="E19" s="131"/>
      <c r="F19" s="131"/>
      <c r="G19" s="131"/>
    </row>
    <row r="20" spans="1:7" x14ac:dyDescent="0.5">
      <c r="A20" s="131"/>
      <c r="B20" s="131"/>
      <c r="C20" s="131"/>
      <c r="D20" s="131"/>
      <c r="E20" s="131"/>
      <c r="F20" s="131"/>
      <c r="G20" s="131"/>
    </row>
    <row r="21" spans="1:7" x14ac:dyDescent="0.5">
      <c r="A21" s="131"/>
      <c r="B21" s="131"/>
      <c r="C21" s="131"/>
      <c r="D21" s="131"/>
      <c r="E21" s="131"/>
      <c r="F21" s="131"/>
      <c r="G21" s="131"/>
    </row>
    <row r="22" spans="1:7" x14ac:dyDescent="0.5">
      <c r="A22" s="131"/>
      <c r="B22" s="131"/>
      <c r="C22" s="131"/>
      <c r="D22" s="131"/>
      <c r="E22" s="131"/>
      <c r="F22" s="131"/>
      <c r="G22" s="131"/>
    </row>
    <row r="23" spans="1:7" x14ac:dyDescent="0.5">
      <c r="A23" s="131"/>
      <c r="B23" s="131"/>
      <c r="C23" s="131"/>
      <c r="D23" s="131"/>
      <c r="E23" s="131"/>
      <c r="F23" s="131"/>
      <c r="G23" s="131"/>
    </row>
    <row r="24" spans="1:7" x14ac:dyDescent="0.5">
      <c r="A24" s="131"/>
      <c r="B24" s="131"/>
      <c r="C24" s="131"/>
      <c r="D24" s="131"/>
      <c r="E24" s="131"/>
      <c r="F24" s="131"/>
      <c r="G24" s="131"/>
    </row>
    <row r="25" spans="1:7" x14ac:dyDescent="0.5">
      <c r="A25" s="131"/>
      <c r="B25" s="131"/>
      <c r="C25" s="131"/>
      <c r="D25" s="131"/>
      <c r="E25" s="131"/>
      <c r="F25" s="131"/>
      <c r="G25" s="131"/>
    </row>
    <row r="26" spans="1:7" x14ac:dyDescent="0.5">
      <c r="A26" s="131"/>
      <c r="B26" s="131"/>
      <c r="C26" s="131"/>
      <c r="D26" s="131"/>
      <c r="E26" s="131"/>
      <c r="F26" s="131"/>
      <c r="G26" s="131"/>
    </row>
    <row r="27" spans="1:7" x14ac:dyDescent="0.5">
      <c r="A27" s="131"/>
      <c r="B27" s="131"/>
      <c r="C27" s="131"/>
      <c r="D27" s="131"/>
      <c r="E27" s="131"/>
      <c r="F27" s="131"/>
      <c r="G27" s="131"/>
    </row>
    <row r="28" spans="1:7" x14ac:dyDescent="0.5">
      <c r="A28" s="131"/>
      <c r="B28" s="131"/>
      <c r="C28" s="131"/>
      <c r="D28" s="131"/>
      <c r="E28" s="131"/>
      <c r="F28" s="131"/>
      <c r="G28" s="131"/>
    </row>
    <row r="29" spans="1:7" x14ac:dyDescent="0.5">
      <c r="A29" s="131"/>
      <c r="B29" s="131"/>
      <c r="C29" s="131"/>
      <c r="D29" s="131"/>
      <c r="E29" s="131"/>
      <c r="F29" s="131"/>
      <c r="G29" s="131"/>
    </row>
    <row r="30" spans="1:7" x14ac:dyDescent="0.5">
      <c r="A30" s="131"/>
      <c r="B30" s="131"/>
      <c r="C30" s="131"/>
      <c r="D30" s="131"/>
      <c r="E30" s="131"/>
      <c r="F30" s="131"/>
      <c r="G30" s="131"/>
    </row>
    <row r="31" spans="1:7" x14ac:dyDescent="0.5">
      <c r="A31" s="131"/>
      <c r="B31" s="131"/>
      <c r="C31" s="131"/>
      <c r="D31" s="131"/>
      <c r="E31" s="131"/>
      <c r="F31" s="131"/>
      <c r="G31" s="131"/>
    </row>
    <row r="32" spans="1:7" x14ac:dyDescent="0.5">
      <c r="A32" s="131"/>
      <c r="B32" s="131"/>
      <c r="C32" s="131"/>
      <c r="D32" s="131"/>
      <c r="E32" s="131"/>
      <c r="F32" s="131"/>
      <c r="G32" s="131"/>
    </row>
    <row r="33" spans="1:7" x14ac:dyDescent="0.5">
      <c r="A33" s="131"/>
      <c r="B33" s="131"/>
      <c r="C33" s="131"/>
      <c r="D33" s="131"/>
      <c r="E33" s="131"/>
      <c r="F33" s="131"/>
      <c r="G33" s="131"/>
    </row>
    <row r="34" spans="1:7" x14ac:dyDescent="0.5">
      <c r="A34" s="131"/>
      <c r="B34" s="131"/>
      <c r="C34" s="131"/>
      <c r="D34" s="131"/>
      <c r="E34" s="131"/>
      <c r="F34" s="131"/>
      <c r="G34" s="131"/>
    </row>
    <row r="35" spans="1:7" x14ac:dyDescent="0.5">
      <c r="A35" s="131"/>
      <c r="B35" s="131"/>
      <c r="C35" s="131"/>
      <c r="D35" s="131"/>
      <c r="E35" s="131"/>
      <c r="F35" s="131"/>
      <c r="G35" s="131"/>
    </row>
    <row r="36" spans="1:7" x14ac:dyDescent="0.5">
      <c r="A36" s="131"/>
      <c r="B36" s="131"/>
      <c r="C36" s="131"/>
      <c r="D36" s="131"/>
      <c r="E36" s="131"/>
      <c r="F36" s="131"/>
      <c r="G36" s="131"/>
    </row>
    <row r="37" spans="1:7" x14ac:dyDescent="0.5">
      <c r="A37" s="131"/>
      <c r="B37" s="131"/>
      <c r="C37" s="131"/>
      <c r="D37" s="131"/>
      <c r="E37" s="131"/>
      <c r="F37" s="131"/>
      <c r="G37" s="131"/>
    </row>
    <row r="38" spans="1:7" x14ac:dyDescent="0.5">
      <c r="A38" s="131"/>
      <c r="B38" s="131"/>
      <c r="C38" s="131"/>
      <c r="D38" s="131"/>
      <c r="E38" s="131"/>
      <c r="F38" s="131"/>
      <c r="G38" s="131"/>
    </row>
  </sheetData>
  <sheetProtection algorithmName="SHA-512" hashValue="FfnQ8iqxrh5+6uPLn9lnZfwYEAThlownXXPL7eU61HKDr33VLmTFjaOXk2/Ddo684hOmLKiTvUFPk5cf/4mtew==" saltValue="ajCQJhtBS+HreJbmnJXPsg=="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9"/>
  <sheetViews>
    <sheetView workbookViewId="0">
      <selection activeCell="A2" sqref="A2:G2"/>
    </sheetView>
  </sheetViews>
  <sheetFormatPr baseColWidth="10" defaultColWidth="11.41015625" defaultRowHeight="15.35" x14ac:dyDescent="0.5"/>
  <cols>
    <col min="1" max="1" width="35.703125" style="16" bestFit="1" customWidth="1"/>
    <col min="2" max="2" width="156.41015625" style="17" bestFit="1" customWidth="1"/>
    <col min="3" max="16384" width="11.41015625" style="16"/>
  </cols>
  <sheetData>
    <row r="1" spans="1:3" ht="15.7" thickBot="1" x14ac:dyDescent="0.55000000000000004">
      <c r="A1" s="23"/>
      <c r="B1" s="22"/>
    </row>
    <row r="2" spans="1:3" ht="15.7" thickTop="1" x14ac:dyDescent="0.45">
      <c r="A2" s="20" t="s">
        <v>51</v>
      </c>
      <c r="B2" s="20" t="s">
        <v>142</v>
      </c>
    </row>
    <row r="3" spans="1:3" x14ac:dyDescent="0.5">
      <c r="A3" s="77" t="s">
        <v>141</v>
      </c>
      <c r="B3" s="17" t="s">
        <v>144</v>
      </c>
      <c r="C3" s="31"/>
    </row>
    <row r="4" spans="1:3" x14ac:dyDescent="0.5">
      <c r="A4" s="77" t="s">
        <v>140</v>
      </c>
      <c r="B4" s="17" t="s">
        <v>145</v>
      </c>
      <c r="C4" s="21"/>
    </row>
    <row r="5" spans="1:3" x14ac:dyDescent="0.5">
      <c r="A5" s="77" t="s">
        <v>139</v>
      </c>
      <c r="B5" s="17" t="s">
        <v>146</v>
      </c>
      <c r="C5" s="21"/>
    </row>
    <row r="6" spans="1:3" x14ac:dyDescent="0.5">
      <c r="A6" s="77" t="s">
        <v>138</v>
      </c>
      <c r="B6" s="17" t="s">
        <v>195</v>
      </c>
      <c r="C6" s="21"/>
    </row>
    <row r="7" spans="1:3" x14ac:dyDescent="0.5">
      <c r="A7" s="77" t="s">
        <v>137</v>
      </c>
      <c r="B7" s="17" t="s">
        <v>136</v>
      </c>
      <c r="C7" s="17"/>
    </row>
    <row r="8" spans="1:3" x14ac:dyDescent="0.5">
      <c r="A8" s="77" t="s">
        <v>50</v>
      </c>
      <c r="B8" s="17" t="s">
        <v>143</v>
      </c>
      <c r="C8" s="17"/>
    </row>
    <row r="9" spans="1:3" x14ac:dyDescent="0.5">
      <c r="A9" s="19"/>
      <c r="B9" s="19"/>
      <c r="C9" s="17"/>
    </row>
  </sheetData>
  <sheetProtection algorithmName="SHA-512" hashValue="TF7syi1JRqZlE8p3RJec12et/1km0RMPhQIJV1dRwLBhe3NxkHAsjgO5YAzuL6pVFiZNN9HYePxemDrBfWRzlA==" saltValue="ML8ketoWtJYBVfpYJNn+4g=="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0"/>
  <dimension ref="A1:I19"/>
  <sheetViews>
    <sheetView workbookViewId="0">
      <selection activeCell="B3" sqref="B3"/>
    </sheetView>
  </sheetViews>
  <sheetFormatPr baseColWidth="10" defaultColWidth="11.41015625" defaultRowHeight="14" x14ac:dyDescent="0.45"/>
  <cols>
    <col min="1" max="1" width="13.41015625" style="16" customWidth="1"/>
    <col min="2" max="2" width="103.87890625" style="16" customWidth="1"/>
    <col min="3" max="3" width="6.87890625" style="16" bestFit="1" customWidth="1"/>
    <col min="4" max="16384" width="11.41015625" style="16"/>
  </cols>
  <sheetData>
    <row r="1" spans="1:9" x14ac:dyDescent="0.45">
      <c r="A1" s="16" t="s">
        <v>56</v>
      </c>
    </row>
    <row r="2" spans="1:9" ht="14.35" thickBot="1" x14ac:dyDescent="0.5">
      <c r="A2" s="67"/>
      <c r="B2" s="68"/>
    </row>
    <row r="3" spans="1:9" ht="14.35" thickTop="1" x14ac:dyDescent="0.45">
      <c r="A3" s="18" t="s">
        <v>53</v>
      </c>
      <c r="B3" s="18" t="s">
        <v>49</v>
      </c>
    </row>
    <row r="4" spans="1:9" x14ac:dyDescent="0.45">
      <c r="A4" s="19">
        <v>1</v>
      </c>
      <c r="B4" s="46" t="s">
        <v>74</v>
      </c>
    </row>
    <row r="5" spans="1:9" x14ac:dyDescent="0.45">
      <c r="A5" s="19">
        <v>2</v>
      </c>
      <c r="B5" s="45" t="s">
        <v>101</v>
      </c>
      <c r="C5" s="19"/>
    </row>
    <row r="6" spans="1:9" x14ac:dyDescent="0.45">
      <c r="A6" s="19">
        <v>3</v>
      </c>
      <c r="B6" s="45" t="s">
        <v>62</v>
      </c>
      <c r="C6" s="19"/>
    </row>
    <row r="7" spans="1:9" x14ac:dyDescent="0.45">
      <c r="A7" s="19">
        <v>4</v>
      </c>
      <c r="B7" s="45" t="s">
        <v>64</v>
      </c>
      <c r="C7" s="19"/>
    </row>
    <row r="8" spans="1:9" x14ac:dyDescent="0.45">
      <c r="A8" s="19">
        <v>5</v>
      </c>
      <c r="B8" s="45" t="s">
        <v>65</v>
      </c>
      <c r="C8" s="19"/>
    </row>
    <row r="9" spans="1:9" x14ac:dyDescent="0.45">
      <c r="A9" s="19">
        <v>6</v>
      </c>
      <c r="B9" s="46" t="s">
        <v>102</v>
      </c>
    </row>
    <row r="10" spans="1:9" x14ac:dyDescent="0.45">
      <c r="A10" s="19">
        <v>7</v>
      </c>
      <c r="B10" s="46" t="s">
        <v>83</v>
      </c>
    </row>
    <row r="11" spans="1:9" x14ac:dyDescent="0.45">
      <c r="A11" s="19">
        <v>8</v>
      </c>
      <c r="B11" s="46" t="s">
        <v>103</v>
      </c>
      <c r="C11" s="46"/>
      <c r="D11" s="46"/>
      <c r="E11" s="46"/>
      <c r="F11" s="46"/>
      <c r="G11" s="46"/>
      <c r="H11" s="46"/>
      <c r="I11" s="46"/>
    </row>
    <row r="12" spans="1:9" x14ac:dyDescent="0.45">
      <c r="A12" s="19">
        <v>9</v>
      </c>
      <c r="B12" s="46" t="s">
        <v>113</v>
      </c>
      <c r="C12" s="46"/>
      <c r="D12" s="46"/>
      <c r="E12" s="46"/>
      <c r="F12" s="46"/>
      <c r="G12" s="46"/>
      <c r="H12" s="46"/>
      <c r="I12" s="46"/>
    </row>
    <row r="13" spans="1:9" x14ac:dyDescent="0.45">
      <c r="A13" s="19">
        <v>10</v>
      </c>
      <c r="B13" s="46" t="s">
        <v>115</v>
      </c>
      <c r="C13" s="46"/>
      <c r="D13" s="46"/>
      <c r="E13" s="46"/>
      <c r="F13" s="46"/>
      <c r="G13" s="46"/>
      <c r="H13" s="46"/>
      <c r="I13" s="46"/>
    </row>
    <row r="14" spans="1:9" x14ac:dyDescent="0.45">
      <c r="A14" s="19">
        <v>11</v>
      </c>
      <c r="B14" s="58" t="s">
        <v>118</v>
      </c>
      <c r="C14" s="46"/>
      <c r="D14" s="46"/>
      <c r="E14" s="46"/>
      <c r="F14" s="46"/>
      <c r="G14" s="46"/>
      <c r="H14" s="46"/>
      <c r="I14" s="46"/>
    </row>
    <row r="15" spans="1:9" x14ac:dyDescent="0.45">
      <c r="A15" s="19">
        <v>12</v>
      </c>
      <c r="B15" s="45" t="s">
        <v>123</v>
      </c>
      <c r="C15" s="46"/>
      <c r="D15" s="46"/>
      <c r="E15" s="46"/>
      <c r="F15" s="46"/>
      <c r="G15" s="46"/>
      <c r="H15" s="46"/>
      <c r="I15" s="46"/>
    </row>
    <row r="16" spans="1:9" x14ac:dyDescent="0.45">
      <c r="A16" s="19">
        <v>13</v>
      </c>
      <c r="B16" s="45" t="s">
        <v>148</v>
      </c>
      <c r="C16" s="46"/>
      <c r="D16" s="46"/>
      <c r="E16" s="46"/>
      <c r="F16" s="46"/>
      <c r="G16" s="46"/>
      <c r="H16" s="46"/>
      <c r="I16" s="46"/>
    </row>
    <row r="17" spans="1:9" x14ac:dyDescent="0.45">
      <c r="A17" s="19">
        <v>14</v>
      </c>
      <c r="B17" s="45" t="s">
        <v>150</v>
      </c>
      <c r="C17" s="46"/>
      <c r="D17" s="46"/>
      <c r="E17" s="46"/>
      <c r="F17" s="46"/>
      <c r="G17" s="46"/>
      <c r="H17" s="46"/>
      <c r="I17" s="46"/>
    </row>
    <row r="18" spans="1:9" x14ac:dyDescent="0.45">
      <c r="A18" s="19">
        <v>15</v>
      </c>
      <c r="B18" s="46" t="s">
        <v>52</v>
      </c>
    </row>
    <row r="19" spans="1:9" x14ac:dyDescent="0.45">
      <c r="A19" s="19">
        <v>16</v>
      </c>
    </row>
  </sheetData>
  <sheetProtection algorithmName="SHA-512" hashValue="4Men1nhhN9l8xYpwfo517oF4SNF8m49E0zEp4Y8SJLyCFiHtuS/T+KP3JCcA5kp4czW5YvcsEU0WC+1iW/sJ2w==" saltValue="j3NCIzPx5oZCqkEsh4LjHQ==" spinCount="100000" sheet="1" objects="1" scenarios="1"/>
  <phoneticPr fontId="0" type="noConversion"/>
  <hyperlinks>
    <hyperlink ref="B65520" r:id="rId1" display="ergebnisse@lvus.de" xr:uid="{00000000-0004-0000-0B00-000000000000}"/>
    <hyperlink ref="B65519" r:id="rId2" display="ergebnisse@lvus.de" xr:uid="{00000000-0004-0000-0B00-000001000000}"/>
  </hyperlinks>
  <pageMargins left="0.78740157499999996" right="0.78740157499999996" top="0.984251969" bottom="0.984251969" header="0.4921259845" footer="0.4921259845"/>
  <pageSetup paperSize="9" orientation="landscape" r:id="rId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4"/>
  <dimension ref="A1:I34"/>
  <sheetViews>
    <sheetView topLeftCell="A2" workbookViewId="0">
      <selection activeCell="B35" sqref="B34:B35"/>
    </sheetView>
  </sheetViews>
  <sheetFormatPr baseColWidth="10" defaultColWidth="11.41015625" defaultRowHeight="14" x14ac:dyDescent="0.45"/>
  <cols>
    <col min="1" max="1" width="13.1171875" style="16" customWidth="1"/>
    <col min="2" max="2" width="104.87890625" style="16" customWidth="1"/>
    <col min="3" max="16384" width="11.41015625" style="16"/>
  </cols>
  <sheetData>
    <row r="1" spans="1:3" ht="15.95" customHeight="1" x14ac:dyDescent="0.45">
      <c r="A1" s="132" t="s">
        <v>71</v>
      </c>
      <c r="B1" s="132"/>
    </row>
    <row r="2" spans="1:3" ht="15.95" customHeight="1" thickBot="1" x14ac:dyDescent="0.5">
      <c r="A2" s="65"/>
      <c r="B2" s="65"/>
    </row>
    <row r="3" spans="1:3" ht="14.35" thickTop="1" x14ac:dyDescent="0.45">
      <c r="A3" s="18" t="s">
        <v>54</v>
      </c>
      <c r="B3" s="18" t="s">
        <v>100</v>
      </c>
    </row>
    <row r="4" spans="1:3" x14ac:dyDescent="0.45">
      <c r="A4" s="53">
        <v>1</v>
      </c>
      <c r="B4" s="86" t="s">
        <v>183</v>
      </c>
      <c r="C4" s="66"/>
    </row>
    <row r="5" spans="1:3" x14ac:dyDescent="0.45">
      <c r="A5" s="53">
        <v>2</v>
      </c>
      <c r="B5" s="64" t="s">
        <v>69</v>
      </c>
    </row>
    <row r="6" spans="1:3" x14ac:dyDescent="0.45">
      <c r="A6" s="53">
        <v>3</v>
      </c>
      <c r="B6" s="64" t="s">
        <v>70</v>
      </c>
    </row>
    <row r="7" spans="1:3" x14ac:dyDescent="0.45">
      <c r="A7" s="53">
        <v>4</v>
      </c>
      <c r="B7" s="64" t="s">
        <v>98</v>
      </c>
    </row>
    <row r="8" spans="1:3" x14ac:dyDescent="0.45">
      <c r="A8" s="53">
        <v>5</v>
      </c>
      <c r="B8" s="64" t="s">
        <v>99</v>
      </c>
    </row>
    <row r="9" spans="1:3" x14ac:dyDescent="0.45">
      <c r="A9" s="53">
        <v>6</v>
      </c>
      <c r="B9" s="64" t="s">
        <v>84</v>
      </c>
    </row>
    <row r="10" spans="1:3" x14ac:dyDescent="0.45">
      <c r="A10" s="53">
        <v>7</v>
      </c>
      <c r="B10" s="16" t="s">
        <v>106</v>
      </c>
    </row>
    <row r="11" spans="1:3" x14ac:dyDescent="0.45">
      <c r="A11" s="53">
        <v>8</v>
      </c>
      <c r="B11" s="16" t="s">
        <v>107</v>
      </c>
    </row>
    <row r="12" spans="1:3" x14ac:dyDescent="0.45">
      <c r="A12" s="53">
        <v>9</v>
      </c>
      <c r="B12" s="16" t="s">
        <v>108</v>
      </c>
    </row>
    <row r="13" spans="1:3" x14ac:dyDescent="0.45">
      <c r="A13" s="53">
        <v>10</v>
      </c>
      <c r="B13" s="16" t="s">
        <v>114</v>
      </c>
    </row>
    <row r="14" spans="1:3" x14ac:dyDescent="0.45">
      <c r="A14" s="53">
        <v>11</v>
      </c>
      <c r="B14" s="16" t="s">
        <v>120</v>
      </c>
    </row>
    <row r="15" spans="1:3" x14ac:dyDescent="0.45">
      <c r="A15" s="53">
        <v>12</v>
      </c>
      <c r="B15" s="58" t="s">
        <v>116</v>
      </c>
    </row>
    <row r="16" spans="1:3" x14ac:dyDescent="0.45">
      <c r="A16" s="53">
        <v>13</v>
      </c>
      <c r="B16" s="58" t="s">
        <v>117</v>
      </c>
    </row>
    <row r="17" spans="1:9" x14ac:dyDescent="0.45">
      <c r="A17" s="53">
        <v>14</v>
      </c>
      <c r="B17" s="68" t="s">
        <v>135</v>
      </c>
    </row>
    <row r="18" spans="1:9" x14ac:dyDescent="0.45">
      <c r="A18" s="53">
        <v>15</v>
      </c>
      <c r="B18" s="58" t="s">
        <v>124</v>
      </c>
    </row>
    <row r="19" spans="1:9" x14ac:dyDescent="0.45">
      <c r="A19" s="53">
        <v>16</v>
      </c>
      <c r="B19" s="68" t="s">
        <v>126</v>
      </c>
    </row>
    <row r="20" spans="1:9" x14ac:dyDescent="0.45">
      <c r="A20" s="53">
        <v>17</v>
      </c>
      <c r="B20" s="68" t="s">
        <v>134</v>
      </c>
    </row>
    <row r="21" spans="1:9" x14ac:dyDescent="0.45">
      <c r="A21" s="53">
        <v>18</v>
      </c>
      <c r="B21" s="68" t="s">
        <v>149</v>
      </c>
    </row>
    <row r="22" spans="1:9" x14ac:dyDescent="0.45">
      <c r="A22" s="53">
        <v>19</v>
      </c>
      <c r="B22" s="68" t="s">
        <v>151</v>
      </c>
    </row>
    <row r="23" spans="1:9" x14ac:dyDescent="0.45">
      <c r="A23" s="53">
        <v>20</v>
      </c>
      <c r="B23" s="82" t="s">
        <v>165</v>
      </c>
      <c r="C23" s="82"/>
      <c r="D23" s="82"/>
      <c r="E23" s="82"/>
      <c r="F23" s="82"/>
      <c r="G23" s="82"/>
      <c r="H23" s="82"/>
      <c r="I23" s="82"/>
    </row>
    <row r="24" spans="1:9" x14ac:dyDescent="0.45">
      <c r="A24" s="53">
        <v>21</v>
      </c>
      <c r="B24" s="83" t="s">
        <v>166</v>
      </c>
    </row>
    <row r="25" spans="1:9" x14ac:dyDescent="0.45">
      <c r="A25" s="53">
        <v>22</v>
      </c>
      <c r="B25" s="58" t="s">
        <v>167</v>
      </c>
    </row>
    <row r="26" spans="1:9" x14ac:dyDescent="0.45">
      <c r="A26" s="53">
        <v>23</v>
      </c>
      <c r="B26" s="64" t="s">
        <v>2</v>
      </c>
    </row>
    <row r="27" spans="1:9" ht="15.35" x14ac:dyDescent="0.5">
      <c r="A27" s="53">
        <v>24</v>
      </c>
      <c r="B27" s="17"/>
    </row>
    <row r="31" spans="1:9" x14ac:dyDescent="0.45">
      <c r="B31" s="133"/>
      <c r="C31" s="133"/>
      <c r="D31" s="133"/>
      <c r="E31" s="133"/>
      <c r="F31" s="133"/>
      <c r="G31" s="133"/>
      <c r="H31" s="133"/>
      <c r="I31" s="133"/>
    </row>
    <row r="32" spans="1:9" x14ac:dyDescent="0.45">
      <c r="B32" s="128"/>
      <c r="C32" s="128"/>
      <c r="D32" s="128"/>
      <c r="E32" s="128"/>
      <c r="F32" s="128"/>
      <c r="G32" s="128"/>
      <c r="H32" s="128"/>
      <c r="I32" s="128"/>
    </row>
    <row r="33" spans="2:2" x14ac:dyDescent="0.45">
      <c r="B33" s="83"/>
    </row>
    <row r="34" spans="2:2" x14ac:dyDescent="0.45">
      <c r="B34" s="58"/>
    </row>
  </sheetData>
  <sheetProtection algorithmName="SHA-512" hashValue="d++1TTjiHPEntcQLWKg+kgdQwCcCna3L6EcG9zFJp97cZAyggag97Bp8jQepCiCons4Aol1+KfwzqTFZrwPBVg==" saltValue="vxsFXq8x5JnvRtRuqOGkxQ==" spinCount="100000" sheet="1" objects="1" scenarios="1"/>
  <mergeCells count="3">
    <mergeCell ref="A1:B1"/>
    <mergeCell ref="B31:I31"/>
    <mergeCell ref="B32:I32"/>
  </mergeCells>
  <phoneticPr fontId="0" type="noConversion"/>
  <conditionalFormatting sqref="B32:I32">
    <cfRule type="expression" dxfId="7" priority="6" stopIfTrue="1">
      <formula>COUNTIF($H$26:$H$37,17)&gt;0</formula>
    </cfRule>
  </conditionalFormatting>
  <conditionalFormatting sqref="B33">
    <cfRule type="expression" dxfId="6" priority="5" stopIfTrue="1">
      <formula>COUNTIF($H$26:$H$37,19)&gt;0</formula>
    </cfRule>
  </conditionalFormatting>
  <conditionalFormatting sqref="B34">
    <cfRule type="expression" dxfId="5" priority="4" stopIfTrue="1">
      <formula>COUNTIF($H$25:$H$36,19)&gt;0</formula>
    </cfRule>
  </conditionalFormatting>
  <conditionalFormatting sqref="B24">
    <cfRule type="expression" dxfId="4" priority="2" stopIfTrue="1">
      <formula>COUNTIF($H$26:$H$37,19)&gt;0</formula>
    </cfRule>
  </conditionalFormatting>
  <conditionalFormatting sqref="B25">
    <cfRule type="expression" dxfId="3" priority="1" stopIfTrue="1">
      <formula>COUNTIF($H$25:$H$36,19)&gt;0</formula>
    </cfRule>
  </conditionalFormatting>
  <hyperlinks>
    <hyperlink ref="A65531" r:id="rId1" display="ergebnisse@lvus.de" xr:uid="{00000000-0004-0000-0C00-000000000000}"/>
    <hyperlink ref="A65522" r:id="rId2" display="ergebnisse@lvus.de" xr:uid="{00000000-0004-0000-0C00-000001000000}"/>
    <hyperlink ref="B65524" r:id="rId3" display="ergebnisse@lvus.de" xr:uid="{00000000-0004-0000-0C00-000002000000}"/>
    <hyperlink ref="B65525" r:id="rId4" display="ergebnisse@lvus.de" xr:uid="{00000000-0004-0000-0C00-000003000000}"/>
  </hyperlinks>
  <pageMargins left="0.78740157499999996" right="0.78740157499999996" top="0.984251969" bottom="0.984251969" header="0.4921259845" footer="0.4921259845"/>
  <pageSetup paperSize="9" orientation="landscape" r:id="rId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0"/>
  <dimension ref="A1:C19"/>
  <sheetViews>
    <sheetView workbookViewId="0"/>
  </sheetViews>
  <sheetFormatPr baseColWidth="10" defaultColWidth="11.41015625" defaultRowHeight="15.35" x14ac:dyDescent="0.5"/>
  <cols>
    <col min="1" max="1" width="13.1171875" style="16" customWidth="1"/>
    <col min="2" max="2" width="55.1171875" style="17" customWidth="1"/>
    <col min="3" max="16384" width="11.41015625" style="17"/>
  </cols>
  <sheetData>
    <row r="1" spans="1:3" ht="15.7" thickBot="1" x14ac:dyDescent="0.55000000000000004">
      <c r="B1" s="17">
        <v>5</v>
      </c>
      <c r="C1" s="17">
        <f>MAX($A$3:$A$3)-1</f>
        <v>0</v>
      </c>
    </row>
    <row r="2" spans="1:3" ht="15.7" thickTop="1" x14ac:dyDescent="0.5">
      <c r="A2" s="18" t="s">
        <v>25</v>
      </c>
      <c r="B2" s="20" t="s">
        <v>26</v>
      </c>
    </row>
    <row r="3" spans="1:3" x14ac:dyDescent="0.5">
      <c r="A3" s="53">
        <v>1</v>
      </c>
      <c r="B3" s="47" t="s">
        <v>67</v>
      </c>
      <c r="C3" s="31"/>
    </row>
    <row r="4" spans="1:3" x14ac:dyDescent="0.5">
      <c r="A4" s="53">
        <v>2</v>
      </c>
      <c r="B4" s="54" t="s">
        <v>68</v>
      </c>
    </row>
    <row r="5" spans="1:3" x14ac:dyDescent="0.5">
      <c r="A5" s="53">
        <v>3</v>
      </c>
      <c r="B5" s="68" t="s">
        <v>119</v>
      </c>
    </row>
    <row r="6" spans="1:3" x14ac:dyDescent="0.5">
      <c r="A6" s="53">
        <v>4</v>
      </c>
      <c r="B6" s="68" t="s">
        <v>152</v>
      </c>
    </row>
    <row r="7" spans="1:3" x14ac:dyDescent="0.5">
      <c r="A7" s="53">
        <v>5</v>
      </c>
      <c r="B7" s="83" t="s">
        <v>169</v>
      </c>
    </row>
    <row r="8" spans="1:3" x14ac:dyDescent="0.5">
      <c r="A8" s="53">
        <v>6</v>
      </c>
      <c r="B8" s="54" t="s">
        <v>2</v>
      </c>
    </row>
    <row r="9" spans="1:3" x14ac:dyDescent="0.5">
      <c r="A9" s="53">
        <v>7</v>
      </c>
    </row>
    <row r="13" spans="1:3" x14ac:dyDescent="0.5">
      <c r="A13" s="16">
        <v>19</v>
      </c>
      <c r="B13" s="83" t="s">
        <v>168</v>
      </c>
    </row>
    <row r="19" spans="2:2" x14ac:dyDescent="0.5">
      <c r="B19" s="58"/>
    </row>
  </sheetData>
  <sheetProtection algorithmName="SHA-512" hashValue="Q4zclFeh1Dt+ZcPGHQX1rSFyCwmisSpszmT8NqoOwTU30SVvU4tCurEPxJCHg0sCZGGsCqEobE01wok4lkHyuA==" saltValue="UCwzVE9/IUcviy4u6IDSvQ==" spinCount="100000" sheet="1" objects="1" scenarios="1"/>
  <phoneticPr fontId="0" type="noConversion"/>
  <conditionalFormatting sqref="B13">
    <cfRule type="expression" dxfId="2" priority="1" stopIfTrue="1">
      <formula>COUNTIF($I$23:$I$34,5)&gt;0</formula>
    </cfRule>
  </conditionalFormatting>
  <hyperlinks>
    <hyperlink ref="B65514" r:id="rId1" display="ergebnisse@lvus.de" xr:uid="{00000000-0004-0000-0D00-000000000000}"/>
  </hyperlinks>
  <pageMargins left="0.78740157499999996" right="0.78740157499999996" top="0.984251969" bottom="0.984251969" header="0.4921259845" footer="0.4921259845"/>
  <pageSetup paperSize="9"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I18"/>
  <sheetViews>
    <sheetView workbookViewId="0">
      <selection activeCell="D32" sqref="D32"/>
    </sheetView>
  </sheetViews>
  <sheetFormatPr baseColWidth="10" defaultColWidth="11.41015625" defaultRowHeight="15.35" x14ac:dyDescent="0.5"/>
  <cols>
    <col min="1" max="1" width="8.87890625" style="17" bestFit="1" customWidth="1"/>
    <col min="2" max="2" width="65.1171875" style="17" customWidth="1"/>
    <col min="3" max="3" width="6.87890625" style="17" bestFit="1" customWidth="1"/>
    <col min="4" max="16384" width="11.41015625" style="17"/>
  </cols>
  <sheetData>
    <row r="1" spans="1:9" ht="15.7" thickBot="1" x14ac:dyDescent="0.55000000000000004">
      <c r="A1" s="21"/>
      <c r="B1" s="22">
        <v>9</v>
      </c>
      <c r="C1" s="17">
        <f>MAX($A$3:$A$18)-1</f>
        <v>15</v>
      </c>
    </row>
    <row r="2" spans="1:9" ht="15.7" thickTop="1" x14ac:dyDescent="0.5">
      <c r="A2" s="20" t="s">
        <v>25</v>
      </c>
      <c r="B2" s="20" t="s">
        <v>26</v>
      </c>
    </row>
    <row r="3" spans="1:9" x14ac:dyDescent="0.5">
      <c r="A3" s="19">
        <v>1</v>
      </c>
      <c r="B3" s="46" t="s">
        <v>74</v>
      </c>
      <c r="C3" s="19"/>
    </row>
    <row r="4" spans="1:9" x14ac:dyDescent="0.5">
      <c r="A4" s="19">
        <v>2</v>
      </c>
      <c r="B4" s="45" t="s">
        <v>101</v>
      </c>
      <c r="C4" s="19"/>
    </row>
    <row r="5" spans="1:9" x14ac:dyDescent="0.5">
      <c r="A5" s="19">
        <v>3</v>
      </c>
      <c r="B5" s="45" t="s">
        <v>62</v>
      </c>
      <c r="C5" s="19"/>
    </row>
    <row r="6" spans="1:9" x14ac:dyDescent="0.5">
      <c r="A6" s="19">
        <v>4</v>
      </c>
      <c r="B6" s="45" t="s">
        <v>64</v>
      </c>
      <c r="C6" s="19"/>
    </row>
    <row r="7" spans="1:9" x14ac:dyDescent="0.5">
      <c r="A7" s="19">
        <v>5</v>
      </c>
      <c r="B7" s="45" t="s">
        <v>65</v>
      </c>
      <c r="C7" s="19"/>
    </row>
    <row r="8" spans="1:9" x14ac:dyDescent="0.5">
      <c r="A8" s="19">
        <v>6</v>
      </c>
      <c r="B8" s="46" t="s">
        <v>102</v>
      </c>
      <c r="C8" s="19"/>
    </row>
    <row r="9" spans="1:9" x14ac:dyDescent="0.5">
      <c r="A9" s="19">
        <v>7</v>
      </c>
      <c r="B9" s="46" t="s">
        <v>83</v>
      </c>
      <c r="C9" s="19"/>
    </row>
    <row r="10" spans="1:9" x14ac:dyDescent="0.5">
      <c r="A10" s="19">
        <v>8</v>
      </c>
      <c r="B10" s="46" t="s">
        <v>103</v>
      </c>
      <c r="C10" s="19"/>
    </row>
    <row r="11" spans="1:9" x14ac:dyDescent="0.5">
      <c r="A11" s="19">
        <v>9</v>
      </c>
      <c r="B11" s="46" t="s">
        <v>113</v>
      </c>
      <c r="C11" s="69"/>
      <c r="D11" s="69"/>
      <c r="E11" s="69"/>
      <c r="F11" s="69"/>
      <c r="G11" s="69"/>
      <c r="H11" s="69"/>
      <c r="I11" s="69"/>
    </row>
    <row r="12" spans="1:9" x14ac:dyDescent="0.5">
      <c r="A12" s="19">
        <v>10</v>
      </c>
      <c r="B12" s="46" t="s">
        <v>115</v>
      </c>
      <c r="C12" s="69"/>
      <c r="D12" s="69"/>
      <c r="E12" s="69"/>
      <c r="F12" s="69"/>
      <c r="G12" s="69"/>
      <c r="H12" s="69"/>
      <c r="I12" s="69"/>
    </row>
    <row r="13" spans="1:9" x14ac:dyDescent="0.5">
      <c r="A13" s="19">
        <v>11</v>
      </c>
      <c r="B13" s="58" t="s">
        <v>118</v>
      </c>
      <c r="C13" s="69"/>
      <c r="D13" s="69"/>
      <c r="E13" s="69"/>
      <c r="F13" s="69"/>
      <c r="G13" s="69"/>
      <c r="H13" s="69"/>
      <c r="I13" s="69"/>
    </row>
    <row r="14" spans="1:9" x14ac:dyDescent="0.5">
      <c r="A14" s="19">
        <v>12</v>
      </c>
      <c r="B14" s="45" t="s">
        <v>123</v>
      </c>
      <c r="C14" s="69"/>
      <c r="D14" s="69"/>
      <c r="E14" s="69"/>
      <c r="F14" s="69"/>
      <c r="G14" s="69"/>
      <c r="H14" s="69"/>
      <c r="I14" s="69"/>
    </row>
    <row r="15" spans="1:9" x14ac:dyDescent="0.5">
      <c r="A15" s="19">
        <v>13</v>
      </c>
      <c r="B15" s="45" t="s">
        <v>148</v>
      </c>
      <c r="C15" s="69"/>
      <c r="D15" s="69"/>
      <c r="E15" s="69"/>
      <c r="F15" s="69"/>
      <c r="G15" s="69"/>
      <c r="H15" s="69"/>
      <c r="I15" s="69"/>
    </row>
    <row r="16" spans="1:9" x14ac:dyDescent="0.5">
      <c r="A16" s="19">
        <v>14</v>
      </c>
      <c r="B16" s="45" t="s">
        <v>150</v>
      </c>
      <c r="C16" s="69"/>
      <c r="D16" s="69"/>
      <c r="E16" s="69"/>
      <c r="F16" s="69"/>
      <c r="G16" s="69"/>
      <c r="H16" s="69"/>
      <c r="I16" s="69"/>
    </row>
    <row r="17" spans="1:2" x14ac:dyDescent="0.5">
      <c r="A17" s="19">
        <v>15</v>
      </c>
      <c r="B17" s="46" t="s">
        <v>52</v>
      </c>
    </row>
    <row r="18" spans="1:2" x14ac:dyDescent="0.5">
      <c r="A18" s="19">
        <v>16</v>
      </c>
      <c r="B18" s="16"/>
    </row>
  </sheetData>
  <phoneticPr fontId="0" type="noConversion"/>
  <hyperlinks>
    <hyperlink ref="A65519" r:id="rId1" display="ergebnisse@lvus.de" xr:uid="{00000000-0004-0000-0E00-000000000000}"/>
  </hyperlinks>
  <pageMargins left="0.78740157499999996" right="0.78740157499999996" top="0.984251969" bottom="0.984251969" header="0.4921259845" footer="0.4921259845"/>
  <pageSetup paperSize="9"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2"/>
  <dimension ref="A1:I26"/>
  <sheetViews>
    <sheetView workbookViewId="0">
      <selection activeCell="B28" sqref="B28"/>
    </sheetView>
  </sheetViews>
  <sheetFormatPr baseColWidth="10" defaultColWidth="11.41015625" defaultRowHeight="15.35" x14ac:dyDescent="0.5"/>
  <cols>
    <col min="1" max="1" width="13.1171875" style="16" customWidth="1"/>
    <col min="2" max="2" width="104.87890625" style="17" customWidth="1"/>
    <col min="3" max="16384" width="11.41015625" style="17"/>
  </cols>
  <sheetData>
    <row r="1" spans="1:9" ht="15.95" customHeight="1" thickBot="1" x14ac:dyDescent="0.55000000000000004">
      <c r="A1" s="134"/>
      <c r="B1" s="134"/>
    </row>
    <row r="2" spans="1:9" ht="15.7" thickTop="1" x14ac:dyDescent="0.5">
      <c r="A2" s="18" t="s">
        <v>54</v>
      </c>
      <c r="B2" s="20" t="s">
        <v>55</v>
      </c>
    </row>
    <row r="3" spans="1:9" x14ac:dyDescent="0.5">
      <c r="A3" s="53">
        <v>1</v>
      </c>
      <c r="B3" s="64" t="s">
        <v>183</v>
      </c>
      <c r="C3" s="66"/>
      <c r="D3" s="16"/>
      <c r="E3" s="16"/>
      <c r="F3" s="16"/>
      <c r="G3" s="16"/>
      <c r="H3" s="16"/>
      <c r="I3" s="16"/>
    </row>
    <row r="4" spans="1:9" x14ac:dyDescent="0.5">
      <c r="A4" s="53">
        <v>2</v>
      </c>
      <c r="B4" s="64" t="s">
        <v>69</v>
      </c>
      <c r="C4" s="16"/>
      <c r="D4" s="16"/>
      <c r="E4" s="16"/>
      <c r="F4" s="16"/>
      <c r="G4" s="16"/>
      <c r="H4" s="16"/>
      <c r="I4" s="16"/>
    </row>
    <row r="5" spans="1:9" x14ac:dyDescent="0.5">
      <c r="A5" s="53">
        <v>3</v>
      </c>
      <c r="B5" s="64" t="s">
        <v>70</v>
      </c>
      <c r="C5" s="16"/>
      <c r="D5" s="16"/>
      <c r="E5" s="16"/>
      <c r="F5" s="16"/>
      <c r="G5" s="16"/>
      <c r="H5" s="16"/>
      <c r="I5" s="16"/>
    </row>
    <row r="6" spans="1:9" x14ac:dyDescent="0.5">
      <c r="A6" s="53">
        <v>4</v>
      </c>
      <c r="B6" s="64" t="s">
        <v>98</v>
      </c>
      <c r="C6" s="16"/>
      <c r="D6" s="16"/>
      <c r="E6" s="16"/>
      <c r="F6" s="16"/>
      <c r="G6" s="16"/>
      <c r="H6" s="16"/>
      <c r="I6" s="16"/>
    </row>
    <row r="7" spans="1:9" x14ac:dyDescent="0.5">
      <c r="A7" s="53">
        <v>5</v>
      </c>
      <c r="B7" s="64" t="s">
        <v>99</v>
      </c>
      <c r="C7" s="16"/>
      <c r="D7" s="16"/>
      <c r="E7" s="16"/>
      <c r="F7" s="16"/>
      <c r="G7" s="16"/>
      <c r="H7" s="16"/>
      <c r="I7" s="16"/>
    </row>
    <row r="8" spans="1:9" x14ac:dyDescent="0.5">
      <c r="A8" s="53">
        <v>6</v>
      </c>
      <c r="B8" s="16" t="s">
        <v>84</v>
      </c>
      <c r="C8" s="16"/>
      <c r="D8" s="16"/>
      <c r="E8" s="16"/>
      <c r="F8" s="16"/>
      <c r="G8" s="16"/>
      <c r="H8" s="16"/>
      <c r="I8" s="16"/>
    </row>
    <row r="9" spans="1:9" x14ac:dyDescent="0.5">
      <c r="A9" s="53">
        <v>7</v>
      </c>
      <c r="B9" s="16" t="s">
        <v>106</v>
      </c>
      <c r="C9" s="16"/>
      <c r="D9" s="16"/>
      <c r="E9" s="16"/>
      <c r="F9" s="16"/>
      <c r="G9" s="16"/>
      <c r="H9" s="16"/>
      <c r="I9" s="16"/>
    </row>
    <row r="10" spans="1:9" x14ac:dyDescent="0.5">
      <c r="A10" s="53">
        <v>8</v>
      </c>
      <c r="B10" s="16" t="s">
        <v>107</v>
      </c>
      <c r="C10" s="16"/>
      <c r="D10" s="16"/>
      <c r="E10" s="16"/>
      <c r="F10" s="16"/>
      <c r="G10" s="16"/>
      <c r="H10" s="16"/>
      <c r="I10" s="16"/>
    </row>
    <row r="11" spans="1:9" x14ac:dyDescent="0.5">
      <c r="A11" s="53">
        <v>9</v>
      </c>
      <c r="B11" s="16" t="s">
        <v>108</v>
      </c>
      <c r="C11" s="55"/>
      <c r="D11" s="55"/>
      <c r="E11" s="55"/>
      <c r="F11" s="55"/>
      <c r="G11" s="55"/>
      <c r="H11" s="55"/>
      <c r="I11" s="55"/>
    </row>
    <row r="12" spans="1:9" x14ac:dyDescent="0.5">
      <c r="A12" s="53">
        <v>10</v>
      </c>
      <c r="B12" s="16" t="s">
        <v>114</v>
      </c>
      <c r="C12" s="55"/>
      <c r="D12" s="55"/>
      <c r="E12" s="55"/>
      <c r="F12" s="55"/>
      <c r="G12" s="55"/>
      <c r="H12" s="55"/>
      <c r="I12" s="55"/>
    </row>
    <row r="13" spans="1:9" x14ac:dyDescent="0.5">
      <c r="A13" s="53">
        <v>11</v>
      </c>
      <c r="B13" s="16" t="s">
        <v>120</v>
      </c>
      <c r="C13" s="16"/>
      <c r="D13" s="16"/>
      <c r="E13" s="16"/>
      <c r="F13" s="16"/>
      <c r="G13" s="16"/>
      <c r="H13" s="16"/>
      <c r="I13" s="16"/>
    </row>
    <row r="14" spans="1:9" x14ac:dyDescent="0.5">
      <c r="A14" s="53">
        <v>12</v>
      </c>
      <c r="B14" s="58" t="s">
        <v>116</v>
      </c>
      <c r="C14" s="16"/>
      <c r="D14" s="16"/>
      <c r="E14" s="16"/>
      <c r="F14" s="16"/>
      <c r="G14" s="16"/>
      <c r="H14" s="16"/>
      <c r="I14" s="16"/>
    </row>
    <row r="15" spans="1:9" x14ac:dyDescent="0.5">
      <c r="A15" s="53">
        <v>13</v>
      </c>
      <c r="B15" s="58" t="s">
        <v>117</v>
      </c>
      <c r="C15" s="16"/>
      <c r="D15" s="16"/>
      <c r="E15" s="16"/>
      <c r="F15" s="16"/>
      <c r="G15" s="16"/>
      <c r="H15" s="16"/>
      <c r="I15" s="16"/>
    </row>
    <row r="16" spans="1:9" x14ac:dyDescent="0.5">
      <c r="A16" s="53">
        <v>14</v>
      </c>
      <c r="B16" s="58" t="s">
        <v>135</v>
      </c>
      <c r="C16" s="16"/>
      <c r="D16" s="16"/>
      <c r="E16" s="16"/>
      <c r="F16" s="16"/>
      <c r="G16" s="16"/>
      <c r="H16" s="16"/>
      <c r="I16" s="16"/>
    </row>
    <row r="17" spans="1:9" x14ac:dyDescent="0.5">
      <c r="A17" s="53">
        <v>15</v>
      </c>
      <c r="B17" s="58" t="s">
        <v>124</v>
      </c>
      <c r="C17" s="16"/>
      <c r="D17" s="16"/>
      <c r="E17" s="16"/>
      <c r="F17" s="16"/>
      <c r="G17" s="16"/>
      <c r="H17" s="16"/>
      <c r="I17" s="16"/>
    </row>
    <row r="18" spans="1:9" x14ac:dyDescent="0.5">
      <c r="A18" s="53">
        <v>16</v>
      </c>
      <c r="B18" s="58" t="s">
        <v>126</v>
      </c>
      <c r="C18" s="16"/>
      <c r="D18" s="16"/>
      <c r="E18" s="16"/>
      <c r="F18" s="16"/>
      <c r="G18" s="16"/>
      <c r="H18" s="16"/>
      <c r="I18" s="16"/>
    </row>
    <row r="19" spans="1:9" x14ac:dyDescent="0.5">
      <c r="A19" s="53">
        <v>17</v>
      </c>
      <c r="B19" s="68" t="s">
        <v>134</v>
      </c>
      <c r="C19" s="16"/>
      <c r="D19" s="16"/>
      <c r="E19" s="16"/>
      <c r="F19" s="16"/>
      <c r="G19" s="16"/>
      <c r="H19" s="16"/>
      <c r="I19" s="16"/>
    </row>
    <row r="20" spans="1:9" x14ac:dyDescent="0.5">
      <c r="A20" s="53">
        <v>18</v>
      </c>
      <c r="B20" s="68" t="s">
        <v>149</v>
      </c>
      <c r="C20" s="16"/>
      <c r="D20" s="16"/>
      <c r="E20" s="16"/>
      <c r="F20" s="16"/>
      <c r="G20" s="16"/>
      <c r="H20" s="16"/>
      <c r="I20" s="16"/>
    </row>
    <row r="21" spans="1:9" x14ac:dyDescent="0.5">
      <c r="A21" s="53">
        <v>19</v>
      </c>
      <c r="B21" s="68" t="s">
        <v>151</v>
      </c>
      <c r="C21" s="68"/>
      <c r="D21" s="68"/>
      <c r="E21" s="68"/>
      <c r="F21" s="68"/>
      <c r="G21" s="68"/>
      <c r="H21" s="68"/>
      <c r="I21" s="68"/>
    </row>
    <row r="22" spans="1:9" x14ac:dyDescent="0.5">
      <c r="A22" s="53">
        <v>20</v>
      </c>
      <c r="B22" s="68" t="s">
        <v>165</v>
      </c>
      <c r="C22" s="68"/>
      <c r="D22" s="68"/>
      <c r="E22" s="68"/>
      <c r="F22" s="68"/>
      <c r="G22" s="68"/>
      <c r="H22" s="68"/>
      <c r="I22" s="68"/>
    </row>
    <row r="23" spans="1:9" x14ac:dyDescent="0.5">
      <c r="A23" s="53">
        <v>21</v>
      </c>
      <c r="B23" s="83" t="s">
        <v>166</v>
      </c>
      <c r="C23" s="16"/>
      <c r="D23" s="16"/>
      <c r="E23" s="16"/>
      <c r="F23" s="16"/>
      <c r="G23" s="16"/>
      <c r="H23" s="16"/>
      <c r="I23" s="16"/>
    </row>
    <row r="24" spans="1:9" x14ac:dyDescent="0.5">
      <c r="A24" s="53">
        <v>22</v>
      </c>
      <c r="B24" s="58" t="s">
        <v>167</v>
      </c>
      <c r="C24" s="16"/>
      <c r="D24" s="16"/>
      <c r="E24" s="16"/>
      <c r="F24" s="16"/>
      <c r="G24" s="16"/>
      <c r="H24" s="16"/>
      <c r="I24" s="16"/>
    </row>
    <row r="25" spans="1:9" x14ac:dyDescent="0.5">
      <c r="A25" s="53">
        <v>23</v>
      </c>
      <c r="B25" s="64" t="s">
        <v>2</v>
      </c>
      <c r="C25" s="16"/>
      <c r="D25" s="16"/>
      <c r="E25" s="16"/>
      <c r="F25" s="16"/>
      <c r="G25" s="16"/>
      <c r="H25" s="16"/>
      <c r="I25" s="16"/>
    </row>
    <row r="26" spans="1:9" x14ac:dyDescent="0.5">
      <c r="A26" s="53">
        <v>24</v>
      </c>
      <c r="C26" s="16"/>
      <c r="D26" s="16"/>
      <c r="E26" s="16"/>
      <c r="F26" s="16"/>
      <c r="G26" s="16"/>
      <c r="H26" s="16"/>
      <c r="I26" s="16"/>
    </row>
  </sheetData>
  <mergeCells count="1">
    <mergeCell ref="A1:B1"/>
  </mergeCells>
  <phoneticPr fontId="0" type="noConversion"/>
  <conditionalFormatting sqref="B23">
    <cfRule type="expression" dxfId="1" priority="2" stopIfTrue="1">
      <formula>COUNTIF($H$26:$H$37,19)&gt;0</formula>
    </cfRule>
  </conditionalFormatting>
  <conditionalFormatting sqref="B24">
    <cfRule type="expression" dxfId="0" priority="1" stopIfTrue="1">
      <formula>COUNTIF($H$25:$H$36,19)&gt;0</formula>
    </cfRule>
  </conditionalFormatting>
  <pageMargins left="0.78740157499999996" right="0.78740157499999996" top="0.984251969" bottom="0.984251969" header="0.4921259845" footer="0.492125984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3"/>
  <dimension ref="A1:C8"/>
  <sheetViews>
    <sheetView workbookViewId="0">
      <selection activeCell="B11" sqref="B11"/>
    </sheetView>
  </sheetViews>
  <sheetFormatPr baseColWidth="10" defaultColWidth="11.41015625" defaultRowHeight="15.35" x14ac:dyDescent="0.5"/>
  <cols>
    <col min="1" max="1" width="13.1171875" style="16" customWidth="1"/>
    <col min="2" max="2" width="104.87890625" style="17" customWidth="1"/>
    <col min="3" max="16384" width="11.41015625" style="17"/>
  </cols>
  <sheetData>
    <row r="1" spans="1:3" ht="15.7" thickBot="1" x14ac:dyDescent="0.55000000000000004"/>
    <row r="2" spans="1:3" ht="15.7" thickTop="1" x14ac:dyDescent="0.5">
      <c r="A2" s="18" t="s">
        <v>54</v>
      </c>
      <c r="B2" s="20" t="s">
        <v>55</v>
      </c>
    </row>
    <row r="3" spans="1:3" x14ac:dyDescent="0.5">
      <c r="A3" s="53">
        <v>1</v>
      </c>
      <c r="B3" s="47" t="s">
        <v>67</v>
      </c>
      <c r="C3" s="31"/>
    </row>
    <row r="4" spans="1:3" x14ac:dyDescent="0.5">
      <c r="A4" s="53">
        <v>2</v>
      </c>
      <c r="B4" s="54" t="s">
        <v>68</v>
      </c>
      <c r="C4" s="17" t="s">
        <v>63</v>
      </c>
    </row>
    <row r="5" spans="1:3" x14ac:dyDescent="0.5">
      <c r="A5" s="53">
        <v>3</v>
      </c>
      <c r="B5" s="58" t="s">
        <v>119</v>
      </c>
    </row>
    <row r="6" spans="1:3" x14ac:dyDescent="0.5">
      <c r="A6" s="53">
        <v>4</v>
      </c>
      <c r="B6" s="68" t="s">
        <v>152</v>
      </c>
    </row>
    <row r="7" spans="1:3" x14ac:dyDescent="0.5">
      <c r="A7" s="53">
        <v>5</v>
      </c>
      <c r="B7" s="54" t="s">
        <v>2</v>
      </c>
    </row>
    <row r="8" spans="1:3" x14ac:dyDescent="0.5">
      <c r="A8" s="53"/>
    </row>
  </sheetData>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8"/>
  <sheetViews>
    <sheetView workbookViewId="0">
      <selection activeCell="D6" sqref="D6"/>
    </sheetView>
  </sheetViews>
  <sheetFormatPr baseColWidth="10" defaultColWidth="11.41015625" defaultRowHeight="15.35" x14ac:dyDescent="0.5"/>
  <cols>
    <col min="1" max="1" width="24.41015625" style="16" customWidth="1"/>
    <col min="2" max="2" width="10.5859375" style="17" bestFit="1" customWidth="1"/>
    <col min="3" max="16384" width="11.41015625" style="16"/>
  </cols>
  <sheetData>
    <row r="1" spans="1:3" ht="15.7" thickBot="1" x14ac:dyDescent="0.55000000000000004">
      <c r="A1" s="23"/>
      <c r="B1" s="22"/>
    </row>
    <row r="2" spans="1:3" ht="15.7" thickTop="1" x14ac:dyDescent="0.45">
      <c r="A2" s="30"/>
      <c r="B2" s="20" t="s">
        <v>51</v>
      </c>
    </row>
    <row r="3" spans="1:3" x14ac:dyDescent="0.5">
      <c r="A3" s="19">
        <v>1</v>
      </c>
      <c r="B3" s="77" t="s">
        <v>141</v>
      </c>
      <c r="C3" s="17" t="s">
        <v>144</v>
      </c>
    </row>
    <row r="4" spans="1:3" x14ac:dyDescent="0.5">
      <c r="A4" s="19">
        <v>2</v>
      </c>
      <c r="B4" s="77" t="s">
        <v>140</v>
      </c>
      <c r="C4" s="17" t="s">
        <v>145</v>
      </c>
    </row>
    <row r="5" spans="1:3" x14ac:dyDescent="0.5">
      <c r="A5" s="19">
        <v>3</v>
      </c>
      <c r="B5" s="77" t="s">
        <v>139</v>
      </c>
      <c r="C5" s="17" t="s">
        <v>146</v>
      </c>
    </row>
    <row r="6" spans="1:3" x14ac:dyDescent="0.5">
      <c r="A6" s="19">
        <v>4</v>
      </c>
      <c r="B6" s="77" t="s">
        <v>138</v>
      </c>
      <c r="C6" s="17" t="s">
        <v>195</v>
      </c>
    </row>
    <row r="7" spans="1:3" x14ac:dyDescent="0.5">
      <c r="A7" s="19">
        <v>5</v>
      </c>
      <c r="B7" s="77" t="s">
        <v>137</v>
      </c>
      <c r="C7" s="17" t="s">
        <v>136</v>
      </c>
    </row>
    <row r="8" spans="1:3" x14ac:dyDescent="0.5">
      <c r="A8" s="19">
        <v>6</v>
      </c>
      <c r="B8" s="77" t="s">
        <v>50</v>
      </c>
      <c r="C8" s="17" t="s">
        <v>143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I25" sqref="I25"/>
    </sheetView>
  </sheetViews>
  <sheetFormatPr baseColWidth="10" defaultColWidth="11.41015625" defaultRowHeight="14" x14ac:dyDescent="0.45"/>
  <cols>
    <col min="1" max="16384" width="11.41015625" style="70"/>
  </cols>
  <sheetData/>
  <sheetProtection algorithmName="SHA-512" hashValue="l9gRUCTbXSldUHWzG3A9rVwCVI32OGVw1bCuPUAj61ZjfZEPaWOyEuXKeHRU0AtrbI5zzfJ3Vbenu2zr470UaQ==" saltValue="eqRf0wIwjO9cu8EfN4WSU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activeCell="D6" sqref="D6"/>
    </sheetView>
  </sheetViews>
  <sheetFormatPr baseColWidth="10" defaultColWidth="11.41015625" defaultRowHeight="14" x14ac:dyDescent="0.45"/>
  <cols>
    <col min="1" max="3" width="27.5859375" customWidth="1"/>
  </cols>
  <sheetData>
    <row r="1" spans="1:3" s="35" customFormat="1" ht="15" x14ac:dyDescent="0.45">
      <c r="A1" s="102" t="s">
        <v>85</v>
      </c>
      <c r="B1" s="102"/>
      <c r="C1" s="102"/>
    </row>
    <row r="2" spans="1:3" s="35" customFormat="1" ht="79.7" customHeight="1" x14ac:dyDescent="0.45">
      <c r="A2" s="103" t="s">
        <v>188</v>
      </c>
      <c r="B2" s="101"/>
      <c r="C2" s="101"/>
    </row>
    <row r="3" spans="1:3" s="35" customFormat="1" ht="66.2" customHeight="1" x14ac:dyDescent="0.45">
      <c r="A3" s="100" t="s">
        <v>86</v>
      </c>
      <c r="B3" s="101"/>
      <c r="C3" s="101"/>
    </row>
    <row r="4" spans="1:3" s="35" customFormat="1" ht="45" customHeight="1" x14ac:dyDescent="0.45">
      <c r="A4" s="100" t="s">
        <v>87</v>
      </c>
      <c r="B4" s="101"/>
      <c r="C4" s="101"/>
    </row>
    <row r="5" spans="1:3" s="35" customFormat="1" ht="45" customHeight="1" x14ac:dyDescent="0.45">
      <c r="A5" s="100" t="s">
        <v>88</v>
      </c>
      <c r="B5" s="100"/>
      <c r="C5" s="100"/>
    </row>
    <row r="6" spans="1:3" s="35" customFormat="1" ht="70" customHeight="1" x14ac:dyDescent="0.45">
      <c r="A6" s="100" t="s">
        <v>89</v>
      </c>
      <c r="B6" s="101"/>
      <c r="C6" s="101"/>
    </row>
    <row r="7" spans="1:3" s="35" customFormat="1" ht="65.25" customHeight="1" x14ac:dyDescent="0.45">
      <c r="A7" s="100" t="s">
        <v>94</v>
      </c>
      <c r="B7" s="101"/>
      <c r="C7" s="101"/>
    </row>
  </sheetData>
  <sheetProtection algorithmName="SHA-512" hashValue="CCSXtEZjtUUEtFdn25G56u4a7K7WUCjGsosxII0g7s4jP3Flln0Xdvy0eHuM3LgDv2zv/3hFwY9HcPix3evkuQ==" saltValue="wI1cdum4njt4Jxd36erEig=="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1015625" defaultRowHeight="15.35" x14ac:dyDescent="0.5"/>
  <cols>
    <col min="1" max="3" width="27.5859375" style="1" customWidth="1"/>
    <col min="4" max="16384" width="11.41015625" style="1"/>
  </cols>
  <sheetData>
    <row r="1" spans="1:4" s="90" customFormat="1" x14ac:dyDescent="0.45">
      <c r="A1" s="34" t="s">
        <v>4</v>
      </c>
      <c r="B1" s="34"/>
      <c r="C1" s="34"/>
      <c r="D1" s="34"/>
    </row>
    <row r="2" spans="1:4" s="90" customFormat="1" ht="72" customHeight="1" x14ac:dyDescent="0.45">
      <c r="A2" s="105" t="s">
        <v>17</v>
      </c>
      <c r="B2" s="106"/>
      <c r="C2" s="106"/>
    </row>
    <row r="3" spans="1:4" s="90" customFormat="1" ht="59.45" customHeight="1" x14ac:dyDescent="0.45">
      <c r="A3" s="105" t="s">
        <v>18</v>
      </c>
      <c r="B3" s="106"/>
      <c r="C3" s="106"/>
    </row>
    <row r="4" spans="1:4" s="90" customFormat="1" ht="108" customHeight="1" x14ac:dyDescent="0.45">
      <c r="A4" s="105" t="s">
        <v>19</v>
      </c>
      <c r="B4" s="106"/>
      <c r="C4" s="106"/>
    </row>
    <row r="5" spans="1:4" s="90" customFormat="1" ht="154.5" customHeight="1" x14ac:dyDescent="0.45">
      <c r="A5" s="105" t="s">
        <v>20</v>
      </c>
      <c r="B5" s="105"/>
      <c r="C5" s="105"/>
    </row>
    <row r="6" spans="1:4" s="90" customFormat="1" ht="141.94999999999999" customHeight="1" x14ac:dyDescent="0.45">
      <c r="A6" s="105" t="s">
        <v>21</v>
      </c>
      <c r="B6" s="105"/>
      <c r="C6" s="105"/>
    </row>
    <row r="7" spans="1:4" s="90" customFormat="1" ht="195.2" customHeight="1" x14ac:dyDescent="0.45">
      <c r="A7" s="105" t="s">
        <v>193</v>
      </c>
      <c r="B7" s="106"/>
      <c r="C7" s="106"/>
    </row>
    <row r="8" spans="1:4" s="90" customFormat="1" ht="79.7" customHeight="1" x14ac:dyDescent="0.45">
      <c r="A8" s="105" t="s">
        <v>39</v>
      </c>
      <c r="B8" s="106"/>
      <c r="C8" s="106"/>
    </row>
    <row r="9" spans="1:4" x14ac:dyDescent="0.5">
      <c r="A9" s="104"/>
      <c r="B9" s="104"/>
      <c r="C9" s="104"/>
    </row>
    <row r="10" spans="1:4" x14ac:dyDescent="0.5">
      <c r="A10" s="104"/>
      <c r="B10" s="104"/>
      <c r="C10" s="104"/>
    </row>
    <row r="11" spans="1:4" x14ac:dyDescent="0.5">
      <c r="A11" s="104"/>
      <c r="B11" s="104"/>
      <c r="C11" s="104"/>
    </row>
    <row r="12" spans="1:4" x14ac:dyDescent="0.5">
      <c r="A12" s="104"/>
      <c r="B12" s="104"/>
      <c r="C12" s="104"/>
    </row>
    <row r="13" spans="1:4" x14ac:dyDescent="0.5">
      <c r="A13" s="104"/>
      <c r="B13" s="104"/>
      <c r="C13" s="104"/>
    </row>
    <row r="14" spans="1:4" x14ac:dyDescent="0.5">
      <c r="A14" s="104"/>
      <c r="B14" s="104"/>
      <c r="C14" s="104"/>
    </row>
    <row r="15" spans="1:4" x14ac:dyDescent="0.5">
      <c r="A15" s="104"/>
      <c r="B15" s="104"/>
      <c r="C15" s="104"/>
    </row>
    <row r="16" spans="1:4" x14ac:dyDescent="0.5">
      <c r="A16" s="104"/>
      <c r="B16" s="104"/>
      <c r="C16" s="104"/>
    </row>
  </sheetData>
  <sheetProtection algorithmName="SHA-512" hashValue="J+zVzirVS1cOLOX2601XQKJJ7eKLOIKNY4+L6gibf1Ur5LdZUv+QCg4ZorIxKDluorcrD7nWnEih/lEKQgB02A==" saltValue="qNOdW97GWqVuFP7i/TmJ5Q==" spinCount="100000" sheet="1" objects="1" scenarios="1"/>
  <mergeCells count="15">
    <mergeCell ref="A2:C2"/>
    <mergeCell ref="A4:C4"/>
    <mergeCell ref="A7:C7"/>
    <mergeCell ref="A8:C8"/>
    <mergeCell ref="A3:C3"/>
    <mergeCell ref="A5:C5"/>
    <mergeCell ref="A6:C6"/>
    <mergeCell ref="A13:C13"/>
    <mergeCell ref="A14:C14"/>
    <mergeCell ref="A15:C15"/>
    <mergeCell ref="A16:C16"/>
    <mergeCell ref="A9:C9"/>
    <mergeCell ref="A10:C10"/>
    <mergeCell ref="A11:C11"/>
    <mergeCell ref="A12:C12"/>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1"/>
  <sheetViews>
    <sheetView workbookViewId="0">
      <selection activeCell="D6" sqref="D6"/>
    </sheetView>
  </sheetViews>
  <sheetFormatPr baseColWidth="10" defaultColWidth="11.41015625" defaultRowHeight="15.35" x14ac:dyDescent="0.5"/>
  <cols>
    <col min="1" max="3" width="27.5859375" style="4" customWidth="1"/>
    <col min="4" max="16384" width="11.41015625" style="4"/>
  </cols>
  <sheetData>
    <row r="1" spans="1:5" ht="27.75" customHeight="1" x14ac:dyDescent="0.5">
      <c r="A1" s="107" t="s">
        <v>187</v>
      </c>
      <c r="B1" s="107"/>
      <c r="C1" s="107"/>
    </row>
    <row r="2" spans="1:5" s="88" customFormat="1" ht="100" customHeight="1" x14ac:dyDescent="0.45">
      <c r="A2" s="105" t="s">
        <v>190</v>
      </c>
      <c r="B2" s="106"/>
      <c r="C2" s="106"/>
      <c r="E2" s="89"/>
    </row>
    <row r="3" spans="1:5" s="88" customFormat="1" ht="45" customHeight="1" x14ac:dyDescent="0.45">
      <c r="A3" s="105" t="s">
        <v>189</v>
      </c>
      <c r="B3" s="106"/>
      <c r="C3" s="106"/>
      <c r="E3" s="89"/>
    </row>
    <row r="4" spans="1:5" s="88" customFormat="1" ht="66.75" customHeight="1" x14ac:dyDescent="0.45">
      <c r="A4" s="108" t="s">
        <v>191</v>
      </c>
      <c r="B4" s="109"/>
      <c r="C4" s="110"/>
      <c r="E4" s="89"/>
    </row>
    <row r="5" spans="1:5" ht="30.7" x14ac:dyDescent="0.5">
      <c r="A5" s="71" t="s">
        <v>109</v>
      </c>
      <c r="B5" s="71" t="s">
        <v>110</v>
      </c>
    </row>
    <row r="6" spans="1:5" x14ac:dyDescent="0.5">
      <c r="A6" s="5">
        <v>1379</v>
      </c>
      <c r="B6" s="5">
        <v>1380</v>
      </c>
    </row>
    <row r="7" spans="1:5" x14ac:dyDescent="0.5">
      <c r="A7" s="5">
        <v>179.34</v>
      </c>
      <c r="B7" s="5">
        <v>179</v>
      </c>
    </row>
    <row r="8" spans="1:5" x14ac:dyDescent="0.5">
      <c r="A8" s="5">
        <v>80.12</v>
      </c>
      <c r="B8" s="5">
        <v>80.099999999999994</v>
      </c>
    </row>
    <row r="9" spans="1:5" x14ac:dyDescent="0.5">
      <c r="A9" s="5">
        <v>7.8</v>
      </c>
      <c r="B9" s="39">
        <v>7.8</v>
      </c>
    </row>
    <row r="10" spans="1:5" ht="24" hidden="1" customHeight="1" x14ac:dyDescent="0.5">
      <c r="A10" s="111"/>
      <c r="B10" s="112"/>
      <c r="C10" s="112"/>
    </row>
    <row r="11" spans="1:5" x14ac:dyDescent="0.5">
      <c r="A11" s="5">
        <v>7.8320000000000001E-2</v>
      </c>
      <c r="B11" s="87">
        <v>7.8299999999999995E-2</v>
      </c>
    </row>
  </sheetData>
  <sheetProtection algorithmName="SHA-512" hashValue="2hv85XmgZO04zMmkQbxeTuAvlDvFc1ndODwMGZQUC9P/Cu+2FEptmJTTMCYmm03aBDG6fUD7tieeyojcqqw4jA==" saltValue="XgPawLnhPF1Gi/scObUcaw==" spinCount="100000" sheet="1" objects="1" scenarios="1"/>
  <mergeCells count="5">
    <mergeCell ref="A1:C1"/>
    <mergeCell ref="A2:C2"/>
    <mergeCell ref="A4:C4"/>
    <mergeCell ref="A10:C10"/>
    <mergeCell ref="A3:C3"/>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EBB7D-ABE9-4D1F-8E33-6CA162ADC692}">
  <dimension ref="A1:H20"/>
  <sheetViews>
    <sheetView zoomScaleNormal="100" workbookViewId="0">
      <selection sqref="A1:H1"/>
    </sheetView>
  </sheetViews>
  <sheetFormatPr baseColWidth="10" defaultColWidth="11.41015625" defaultRowHeight="14" x14ac:dyDescent="0.45"/>
  <cols>
    <col min="1" max="8" width="10.5859375" style="92" customWidth="1"/>
    <col min="9" max="256" width="11.41015625" style="92"/>
    <col min="257" max="264" width="10.5859375" style="92" customWidth="1"/>
    <col min="265" max="512" width="11.41015625" style="92"/>
    <col min="513" max="520" width="10.5859375" style="92" customWidth="1"/>
    <col min="521" max="768" width="11.41015625" style="92"/>
    <col min="769" max="776" width="10.5859375" style="92" customWidth="1"/>
    <col min="777" max="1024" width="11.41015625" style="92"/>
    <col min="1025" max="1032" width="10.5859375" style="92" customWidth="1"/>
    <col min="1033" max="1280" width="11.41015625" style="92"/>
    <col min="1281" max="1288" width="10.5859375" style="92" customWidth="1"/>
    <col min="1289" max="1536" width="11.41015625" style="92"/>
    <col min="1537" max="1544" width="10.5859375" style="92" customWidth="1"/>
    <col min="1545" max="1792" width="11.41015625" style="92"/>
    <col min="1793" max="1800" width="10.5859375" style="92" customWidth="1"/>
    <col min="1801" max="2048" width="11.41015625" style="92"/>
    <col min="2049" max="2056" width="10.5859375" style="92" customWidth="1"/>
    <col min="2057" max="2304" width="11.41015625" style="92"/>
    <col min="2305" max="2312" width="10.5859375" style="92" customWidth="1"/>
    <col min="2313" max="2560" width="11.41015625" style="92"/>
    <col min="2561" max="2568" width="10.5859375" style="92" customWidth="1"/>
    <col min="2569" max="2816" width="11.41015625" style="92"/>
    <col min="2817" max="2824" width="10.5859375" style="92" customWidth="1"/>
    <col min="2825" max="3072" width="11.41015625" style="92"/>
    <col min="3073" max="3080" width="10.5859375" style="92" customWidth="1"/>
    <col min="3081" max="3328" width="11.41015625" style="92"/>
    <col min="3329" max="3336" width="10.5859375" style="92" customWidth="1"/>
    <col min="3337" max="3584" width="11.41015625" style="92"/>
    <col min="3585" max="3592" width="10.5859375" style="92" customWidth="1"/>
    <col min="3593" max="3840" width="11.41015625" style="92"/>
    <col min="3841" max="3848" width="10.5859375" style="92" customWidth="1"/>
    <col min="3849" max="4096" width="11.41015625" style="92"/>
    <col min="4097" max="4104" width="10.5859375" style="92" customWidth="1"/>
    <col min="4105" max="4352" width="11.41015625" style="92"/>
    <col min="4353" max="4360" width="10.5859375" style="92" customWidth="1"/>
    <col min="4361" max="4608" width="11.41015625" style="92"/>
    <col min="4609" max="4616" width="10.5859375" style="92" customWidth="1"/>
    <col min="4617" max="4864" width="11.41015625" style="92"/>
    <col min="4865" max="4872" width="10.5859375" style="92" customWidth="1"/>
    <col min="4873" max="5120" width="11.41015625" style="92"/>
    <col min="5121" max="5128" width="10.5859375" style="92" customWidth="1"/>
    <col min="5129" max="5376" width="11.41015625" style="92"/>
    <col min="5377" max="5384" width="10.5859375" style="92" customWidth="1"/>
    <col min="5385" max="5632" width="11.41015625" style="92"/>
    <col min="5633" max="5640" width="10.5859375" style="92" customWidth="1"/>
    <col min="5641" max="5888" width="11.41015625" style="92"/>
    <col min="5889" max="5896" width="10.5859375" style="92" customWidth="1"/>
    <col min="5897" max="6144" width="11.41015625" style="92"/>
    <col min="6145" max="6152" width="10.5859375" style="92" customWidth="1"/>
    <col min="6153" max="6400" width="11.41015625" style="92"/>
    <col min="6401" max="6408" width="10.5859375" style="92" customWidth="1"/>
    <col min="6409" max="6656" width="11.41015625" style="92"/>
    <col min="6657" max="6664" width="10.5859375" style="92" customWidth="1"/>
    <col min="6665" max="6912" width="11.41015625" style="92"/>
    <col min="6913" max="6920" width="10.5859375" style="92" customWidth="1"/>
    <col min="6921" max="7168" width="11.41015625" style="92"/>
    <col min="7169" max="7176" width="10.5859375" style="92" customWidth="1"/>
    <col min="7177" max="7424" width="11.41015625" style="92"/>
    <col min="7425" max="7432" width="10.5859375" style="92" customWidth="1"/>
    <col min="7433" max="7680" width="11.41015625" style="92"/>
    <col min="7681" max="7688" width="10.5859375" style="92" customWidth="1"/>
    <col min="7689" max="7936" width="11.41015625" style="92"/>
    <col min="7937" max="7944" width="10.5859375" style="92" customWidth="1"/>
    <col min="7945" max="8192" width="11.41015625" style="92"/>
    <col min="8193" max="8200" width="10.5859375" style="92" customWidth="1"/>
    <col min="8201" max="8448" width="11.41015625" style="92"/>
    <col min="8449" max="8456" width="10.5859375" style="92" customWidth="1"/>
    <col min="8457" max="8704" width="11.41015625" style="92"/>
    <col min="8705" max="8712" width="10.5859375" style="92" customWidth="1"/>
    <col min="8713" max="8960" width="11.41015625" style="92"/>
    <col min="8961" max="8968" width="10.5859375" style="92" customWidth="1"/>
    <col min="8969" max="9216" width="11.41015625" style="92"/>
    <col min="9217" max="9224" width="10.5859375" style="92" customWidth="1"/>
    <col min="9225" max="9472" width="11.41015625" style="92"/>
    <col min="9473" max="9480" width="10.5859375" style="92" customWidth="1"/>
    <col min="9481" max="9728" width="11.41015625" style="92"/>
    <col min="9729" max="9736" width="10.5859375" style="92" customWidth="1"/>
    <col min="9737" max="9984" width="11.41015625" style="92"/>
    <col min="9985" max="9992" width="10.5859375" style="92" customWidth="1"/>
    <col min="9993" max="10240" width="11.41015625" style="92"/>
    <col min="10241" max="10248" width="10.5859375" style="92" customWidth="1"/>
    <col min="10249" max="10496" width="11.41015625" style="92"/>
    <col min="10497" max="10504" width="10.5859375" style="92" customWidth="1"/>
    <col min="10505" max="10752" width="11.41015625" style="92"/>
    <col min="10753" max="10760" width="10.5859375" style="92" customWidth="1"/>
    <col min="10761" max="11008" width="11.41015625" style="92"/>
    <col min="11009" max="11016" width="10.5859375" style="92" customWidth="1"/>
    <col min="11017" max="11264" width="11.41015625" style="92"/>
    <col min="11265" max="11272" width="10.5859375" style="92" customWidth="1"/>
    <col min="11273" max="11520" width="11.41015625" style="92"/>
    <col min="11521" max="11528" width="10.5859375" style="92" customWidth="1"/>
    <col min="11529" max="11776" width="11.41015625" style="92"/>
    <col min="11777" max="11784" width="10.5859375" style="92" customWidth="1"/>
    <col min="11785" max="12032" width="11.41015625" style="92"/>
    <col min="12033" max="12040" width="10.5859375" style="92" customWidth="1"/>
    <col min="12041" max="12288" width="11.41015625" style="92"/>
    <col min="12289" max="12296" width="10.5859375" style="92" customWidth="1"/>
    <col min="12297" max="12544" width="11.41015625" style="92"/>
    <col min="12545" max="12552" width="10.5859375" style="92" customWidth="1"/>
    <col min="12553" max="12800" width="11.41015625" style="92"/>
    <col min="12801" max="12808" width="10.5859375" style="92" customWidth="1"/>
    <col min="12809" max="13056" width="11.41015625" style="92"/>
    <col min="13057" max="13064" width="10.5859375" style="92" customWidth="1"/>
    <col min="13065" max="13312" width="11.41015625" style="92"/>
    <col min="13313" max="13320" width="10.5859375" style="92" customWidth="1"/>
    <col min="13321" max="13568" width="11.41015625" style="92"/>
    <col min="13569" max="13576" width="10.5859375" style="92" customWidth="1"/>
    <col min="13577" max="13824" width="11.41015625" style="92"/>
    <col min="13825" max="13832" width="10.5859375" style="92" customWidth="1"/>
    <col min="13833" max="14080" width="11.41015625" style="92"/>
    <col min="14081" max="14088" width="10.5859375" style="92" customWidth="1"/>
    <col min="14089" max="14336" width="11.41015625" style="92"/>
    <col min="14337" max="14344" width="10.5859375" style="92" customWidth="1"/>
    <col min="14345" max="14592" width="11.41015625" style="92"/>
    <col min="14593" max="14600" width="10.5859375" style="92" customWidth="1"/>
    <col min="14601" max="14848" width="11.41015625" style="92"/>
    <col min="14849" max="14856" width="10.5859375" style="92" customWidth="1"/>
    <col min="14857" max="15104" width="11.41015625" style="92"/>
    <col min="15105" max="15112" width="10.5859375" style="92" customWidth="1"/>
    <col min="15113" max="15360" width="11.41015625" style="92"/>
    <col min="15361" max="15368" width="10.5859375" style="92" customWidth="1"/>
    <col min="15369" max="15616" width="11.41015625" style="92"/>
    <col min="15617" max="15624" width="10.5859375" style="92" customWidth="1"/>
    <col min="15625" max="15872" width="11.41015625" style="92"/>
    <col min="15873" max="15880" width="10.5859375" style="92" customWidth="1"/>
    <col min="15881" max="16128" width="11.41015625" style="92"/>
    <col min="16129" max="16136" width="10.5859375" style="92" customWidth="1"/>
    <col min="16137" max="16384" width="11.41015625" style="92"/>
  </cols>
  <sheetData>
    <row r="1" spans="1:8" s="91" customFormat="1" ht="20.100000000000001" customHeight="1" x14ac:dyDescent="0.45">
      <c r="A1" s="114" t="s">
        <v>154</v>
      </c>
      <c r="B1" s="114"/>
      <c r="C1" s="114"/>
      <c r="D1" s="114"/>
      <c r="E1" s="114"/>
      <c r="F1" s="114"/>
      <c r="G1" s="114"/>
      <c r="H1" s="114"/>
    </row>
    <row r="2" spans="1:8" s="91" customFormat="1" ht="43.5" customHeight="1" x14ac:dyDescent="0.45">
      <c r="A2" s="113" t="s">
        <v>185</v>
      </c>
      <c r="B2" s="113"/>
      <c r="C2" s="113"/>
      <c r="D2" s="113"/>
      <c r="E2" s="113"/>
      <c r="F2" s="113"/>
      <c r="G2" s="113"/>
      <c r="H2" s="113"/>
    </row>
    <row r="3" spans="1:8" s="91" customFormat="1" ht="35.1" customHeight="1" x14ac:dyDescent="0.45">
      <c r="A3" s="113" t="s">
        <v>155</v>
      </c>
      <c r="B3" s="113"/>
      <c r="C3" s="113"/>
      <c r="D3" s="113"/>
      <c r="E3" s="113"/>
      <c r="F3" s="113"/>
      <c r="G3" s="113"/>
      <c r="H3" s="113"/>
    </row>
    <row r="4" spans="1:8" s="91" customFormat="1" ht="99.7" customHeight="1" x14ac:dyDescent="0.45">
      <c r="A4" s="113" t="s">
        <v>186</v>
      </c>
      <c r="B4" s="113"/>
      <c r="C4" s="113"/>
      <c r="D4" s="113"/>
      <c r="E4" s="113"/>
      <c r="F4" s="113"/>
      <c r="G4" s="113"/>
      <c r="H4" s="113"/>
    </row>
    <row r="5" spans="1:8" s="91" customFormat="1" ht="53.1" customHeight="1" x14ac:dyDescent="0.45">
      <c r="A5" s="113" t="s">
        <v>156</v>
      </c>
      <c r="B5" s="113"/>
      <c r="C5" s="113"/>
      <c r="D5" s="113"/>
      <c r="E5" s="113"/>
      <c r="F5" s="113"/>
      <c r="G5" s="113"/>
      <c r="H5" s="113"/>
    </row>
    <row r="6" spans="1:8" s="91" customFormat="1" ht="35.1" customHeight="1" x14ac:dyDescent="0.45">
      <c r="A6" s="113" t="s">
        <v>157</v>
      </c>
      <c r="B6" s="113"/>
      <c r="C6" s="113"/>
      <c r="D6" s="113"/>
      <c r="E6" s="113"/>
      <c r="F6" s="113"/>
      <c r="G6" s="113"/>
      <c r="H6" s="113"/>
    </row>
    <row r="7" spans="1:8" s="91" customFormat="1" ht="88.35" customHeight="1" x14ac:dyDescent="0.45">
      <c r="A7" s="113" t="s">
        <v>158</v>
      </c>
      <c r="B7" s="113"/>
      <c r="C7" s="113"/>
      <c r="D7" s="113"/>
      <c r="E7" s="113"/>
      <c r="F7" s="113"/>
      <c r="G7" s="113"/>
      <c r="H7" s="113"/>
    </row>
    <row r="8" spans="1:8" s="91" customFormat="1" ht="88.35" customHeight="1" x14ac:dyDescent="0.45">
      <c r="A8" s="113" t="s">
        <v>159</v>
      </c>
      <c r="B8" s="113"/>
      <c r="C8" s="113"/>
      <c r="D8" s="113"/>
      <c r="E8" s="113"/>
      <c r="F8" s="113"/>
      <c r="G8" s="113"/>
      <c r="H8" s="113"/>
    </row>
    <row r="9" spans="1:8" s="91" customFormat="1" ht="70.349999999999994" customHeight="1" x14ac:dyDescent="0.45">
      <c r="A9" s="113" t="s">
        <v>192</v>
      </c>
      <c r="B9" s="113"/>
      <c r="C9" s="113"/>
      <c r="D9" s="113"/>
      <c r="E9" s="113"/>
      <c r="F9" s="113"/>
      <c r="G9" s="113"/>
      <c r="H9" s="113"/>
    </row>
    <row r="10" spans="1:8" s="91" customFormat="1" ht="53.1" customHeight="1" x14ac:dyDescent="0.45">
      <c r="A10" s="113" t="s">
        <v>160</v>
      </c>
      <c r="B10" s="113"/>
      <c r="C10" s="113"/>
      <c r="D10" s="113"/>
      <c r="E10" s="113"/>
      <c r="F10" s="113"/>
      <c r="G10" s="113"/>
      <c r="H10" s="113"/>
    </row>
    <row r="11" spans="1:8" s="91" customFormat="1" ht="122.7" customHeight="1" x14ac:dyDescent="0.45">
      <c r="A11" s="113" t="s">
        <v>194</v>
      </c>
      <c r="B11" s="113"/>
      <c r="C11" s="113"/>
      <c r="D11" s="113"/>
      <c r="E11" s="113"/>
      <c r="F11" s="113"/>
      <c r="G11" s="113"/>
      <c r="H11" s="113"/>
    </row>
    <row r="12" spans="1:8" s="91" customFormat="1" ht="35.1" customHeight="1" x14ac:dyDescent="0.45">
      <c r="A12" s="113" t="s">
        <v>161</v>
      </c>
      <c r="B12" s="113"/>
      <c r="C12" s="113"/>
      <c r="D12" s="113"/>
      <c r="E12" s="113"/>
      <c r="F12" s="113"/>
      <c r="G12" s="113"/>
      <c r="H12" s="113"/>
    </row>
    <row r="13" spans="1:8" s="91" customFormat="1" ht="97.35" customHeight="1" x14ac:dyDescent="0.45">
      <c r="A13" s="113" t="s">
        <v>162</v>
      </c>
      <c r="B13" s="113"/>
      <c r="C13" s="113"/>
      <c r="D13" s="113"/>
      <c r="E13" s="113"/>
      <c r="F13" s="113"/>
      <c r="G13" s="113"/>
      <c r="H13" s="113"/>
    </row>
    <row r="14" spans="1:8" s="91" customFormat="1" ht="97.35" customHeight="1" x14ac:dyDescent="0.45">
      <c r="A14" s="113" t="s">
        <v>163</v>
      </c>
      <c r="B14" s="113"/>
      <c r="C14" s="113"/>
      <c r="D14" s="113"/>
      <c r="E14" s="113"/>
      <c r="F14" s="113"/>
      <c r="G14" s="113"/>
      <c r="H14" s="113"/>
    </row>
    <row r="15" spans="1:8" s="91" customFormat="1" ht="20.100000000000001" customHeight="1" x14ac:dyDescent="0.45">
      <c r="A15" s="113" t="s">
        <v>164</v>
      </c>
      <c r="B15" s="113"/>
      <c r="C15" s="113"/>
      <c r="D15" s="113"/>
      <c r="E15" s="113"/>
      <c r="F15" s="113"/>
      <c r="G15" s="113"/>
      <c r="H15" s="113"/>
    </row>
    <row r="16" spans="1:8" x14ac:dyDescent="0.45">
      <c r="A16" s="115"/>
      <c r="B16" s="115"/>
      <c r="C16" s="115"/>
      <c r="D16" s="115"/>
      <c r="E16" s="115"/>
      <c r="F16" s="115"/>
      <c r="G16" s="115"/>
      <c r="H16" s="115"/>
    </row>
    <row r="17" spans="1:8" x14ac:dyDescent="0.45">
      <c r="A17" s="115"/>
      <c r="B17" s="115"/>
      <c r="C17" s="115"/>
      <c r="D17" s="115"/>
      <c r="E17" s="115"/>
      <c r="F17" s="115"/>
      <c r="G17" s="115"/>
      <c r="H17" s="115"/>
    </row>
    <row r="18" spans="1:8" x14ac:dyDescent="0.45">
      <c r="A18" s="115"/>
      <c r="B18" s="115"/>
      <c r="C18" s="115"/>
      <c r="D18" s="115"/>
      <c r="E18" s="115"/>
      <c r="F18" s="115"/>
      <c r="G18" s="115"/>
      <c r="H18" s="115"/>
    </row>
    <row r="19" spans="1:8" x14ac:dyDescent="0.45">
      <c r="A19" s="115"/>
      <c r="B19" s="115"/>
      <c r="C19" s="115"/>
      <c r="D19" s="115"/>
      <c r="E19" s="115"/>
      <c r="F19" s="115"/>
      <c r="G19" s="115"/>
      <c r="H19" s="115"/>
    </row>
    <row r="20" spans="1:8" x14ac:dyDescent="0.45">
      <c r="A20" s="115"/>
      <c r="B20" s="115"/>
      <c r="C20" s="115"/>
      <c r="D20" s="115"/>
      <c r="E20" s="115"/>
      <c r="F20" s="115"/>
      <c r="G20" s="115"/>
      <c r="H20" s="115"/>
    </row>
  </sheetData>
  <sheetProtection algorithmName="SHA-512" hashValue="iJnYe9KdEGK1WVFWVtjMgAiZleOk5q+JzsWkkv63tvtLee329DH+mMOMDNDUAjEKFS6Q3c0Kn8tk0/0L7huRqQ==" saltValue="ajlSjg+FruSr1zqT7QSi8w=="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5" bestFit="1" customWidth="1"/>
    <col min="2" max="2" width="39" style="35" customWidth="1"/>
    <col min="3" max="16384" width="11.41015625" style="35"/>
  </cols>
  <sheetData>
    <row r="1" spans="1:7" ht="20.100000000000001" customHeight="1" x14ac:dyDescent="0.45">
      <c r="A1" s="34" t="s">
        <v>32</v>
      </c>
      <c r="C1" s="36" t="s">
        <v>33</v>
      </c>
    </row>
    <row r="2" spans="1:7" ht="20.100000000000001" customHeight="1" x14ac:dyDescent="0.45">
      <c r="A2" s="35" t="s">
        <v>34</v>
      </c>
      <c r="B2" s="37"/>
      <c r="C2" s="35" t="s">
        <v>34</v>
      </c>
    </row>
    <row r="3" spans="1:7" ht="20.100000000000001" customHeight="1" x14ac:dyDescent="0.45">
      <c r="A3" s="35" t="s">
        <v>35</v>
      </c>
      <c r="B3" s="72"/>
      <c r="C3" s="35" t="s">
        <v>36</v>
      </c>
    </row>
    <row r="4" spans="1:7" ht="20.100000000000001" customHeight="1" x14ac:dyDescent="0.45">
      <c r="A4" s="35" t="s">
        <v>37</v>
      </c>
      <c r="B4" s="37"/>
      <c r="C4" s="35" t="s">
        <v>38</v>
      </c>
    </row>
    <row r="5" spans="1:7" ht="20.100000000000001" customHeight="1" x14ac:dyDescent="0.45"/>
    <row r="6" spans="1:7" ht="45.2" customHeight="1" x14ac:dyDescent="0.45">
      <c r="A6" s="119" t="s">
        <v>170</v>
      </c>
      <c r="B6" s="120"/>
      <c r="C6" s="120"/>
      <c r="D6" s="120"/>
      <c r="E6" s="120"/>
      <c r="F6" s="120"/>
      <c r="G6" s="120"/>
    </row>
    <row r="7" spans="1:7" ht="15.2" customHeight="1" x14ac:dyDescent="0.45">
      <c r="A7" s="84"/>
      <c r="B7" s="84"/>
      <c r="C7" s="84"/>
      <c r="D7" s="84"/>
      <c r="E7" s="84"/>
      <c r="F7" s="84"/>
      <c r="G7" s="84"/>
    </row>
    <row r="8" spans="1:7" ht="45.2" customHeight="1" x14ac:dyDescent="0.45">
      <c r="A8" s="119" t="s">
        <v>171</v>
      </c>
      <c r="B8" s="120"/>
      <c r="C8" s="120"/>
      <c r="D8" s="120"/>
      <c r="E8" s="120"/>
      <c r="F8" s="120"/>
      <c r="G8" s="120"/>
    </row>
    <row r="9" spans="1:7" ht="20.100000000000001" customHeight="1" x14ac:dyDescent="0.45">
      <c r="A9" s="38"/>
    </row>
    <row r="10" spans="1:7" ht="45.2" customHeight="1" x14ac:dyDescent="0.45">
      <c r="A10" s="116" t="s">
        <v>172</v>
      </c>
      <c r="B10" s="116"/>
      <c r="C10" s="116"/>
      <c r="D10" s="116"/>
      <c r="E10" s="116"/>
      <c r="F10" s="116"/>
      <c r="G10" s="116"/>
    </row>
    <row r="11" spans="1:7" ht="45.2" customHeight="1" x14ac:dyDescent="0.45">
      <c r="A11" s="116" t="s">
        <v>173</v>
      </c>
      <c r="B11" s="117"/>
      <c r="C11" s="117"/>
      <c r="D11" s="117"/>
      <c r="E11" s="117"/>
      <c r="F11" s="117"/>
      <c r="G11" s="117"/>
    </row>
    <row r="12" spans="1:7" ht="45.2" customHeight="1" x14ac:dyDescent="0.45">
      <c r="A12" s="116" t="s">
        <v>121</v>
      </c>
      <c r="B12" s="116"/>
      <c r="C12" s="117" t="s">
        <v>122</v>
      </c>
      <c r="D12" s="117"/>
      <c r="E12" s="117"/>
      <c r="F12" s="117"/>
      <c r="G12" s="85"/>
    </row>
    <row r="13" spans="1:7" ht="45.2" customHeight="1" x14ac:dyDescent="0.45">
      <c r="A13" s="73"/>
      <c r="B13" s="73"/>
      <c r="C13" s="74"/>
      <c r="D13" s="74"/>
      <c r="E13" s="74"/>
      <c r="F13" s="74"/>
      <c r="G13" s="74"/>
    </row>
    <row r="15" spans="1:7" x14ac:dyDescent="0.45">
      <c r="A15" s="35" t="s">
        <v>92</v>
      </c>
      <c r="B15" s="72"/>
      <c r="C15" s="118" t="s">
        <v>111</v>
      </c>
      <c r="D15" s="118"/>
      <c r="E15" s="118"/>
    </row>
    <row r="16" spans="1:7" x14ac:dyDescent="0.45">
      <c r="A16" s="35" t="s">
        <v>93</v>
      </c>
      <c r="B16" s="38" t="str">
        <f>IF(ISBLANK(B15),"",IF(B3=B15,"Kontrolle erfolgreich - check ok","FEHLER - ERROR"))</f>
        <v/>
      </c>
      <c r="C16" s="35" t="s">
        <v>112</v>
      </c>
    </row>
    <row r="17" spans="2:2" x14ac:dyDescent="0.45">
      <c r="B17" s="38" t="str">
        <f>IF(ISBLANK(B15),"",IF(ISERROR(FIND("@",B15,1)),"keine gültige eMail-Adresse",IF((VALUE(FIND("@",B15,1))&gt;1),"","keine gültige eMail-Adresse!")))</f>
        <v/>
      </c>
    </row>
    <row r="18" spans="2:2" x14ac:dyDescent="0.45">
      <c r="B18" s="38" t="str">
        <f>IF(ISBLANK(B15),"",IF(ISERROR(FIND("@",B15,1)),"no valid eMail-adress",IF((VALUE(FIND("@",B15,1))&gt;1),"","no valid eMail-address!")))</f>
        <v/>
      </c>
    </row>
    <row r="19" spans="2:2" x14ac:dyDescent="0.45">
      <c r="B19" s="35" t="str">
        <f>IF(ISBLANK(B15),"",IF(ISERROR(FIND("; ",B15,1)),"",IF((VALUE(FIND("; ",B15,1))&gt;8),"","Achtung - die zweite eMail-Adresse wurde nicht korrekt eingegeben")))</f>
        <v/>
      </c>
    </row>
  </sheetData>
  <sheetProtection algorithmName="SHA-512" hashValue="b0Uki8uNbYfHNcTzwO4ZdY15tcU75Os8Q1GbXx1PGyJH/2pA4c24xQWEGe3IUPPvMDgHRH0M90OWZivu7Ss3dg==" saltValue="993x+t0ZrZ8liFBypJ+Kp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18"/>
  <sheetViews>
    <sheetView workbookViewId="0">
      <selection activeCell="B11" sqref="B11"/>
    </sheetView>
  </sheetViews>
  <sheetFormatPr baseColWidth="10" defaultRowHeight="14" x14ac:dyDescent="0.45"/>
  <cols>
    <col min="1" max="1" width="39.41015625" bestFit="1" customWidth="1"/>
    <col min="2" max="2" width="33.1171875" bestFit="1" customWidth="1"/>
  </cols>
  <sheetData>
    <row r="1" spans="1:7" x14ac:dyDescent="0.45">
      <c r="A1" t="s">
        <v>5</v>
      </c>
      <c r="B1" s="3" t="str">
        <f>IF(ISNUMBER(VALUE(Ergebnisse!I1)),IF(VALUE(Ergebnisse!I1)&gt;0,VALUE(Ergebnisse!I1),""),"")</f>
        <v/>
      </c>
      <c r="D1" t="s">
        <v>12</v>
      </c>
    </row>
    <row r="2" spans="1:7" x14ac:dyDescent="0.45">
      <c r="A2" t="s">
        <v>0</v>
      </c>
      <c r="B2" s="3" t="str">
        <f>IF(ISNUMBER(VALUE(Ergebnisse!I2)),IF(VALUE(Ergebnisse!I2)&gt;0,VALUE(Ergebnisse!I2),""),"")</f>
        <v/>
      </c>
    </row>
    <row r="3" spans="1:7" x14ac:dyDescent="0.45">
      <c r="A3" t="s">
        <v>6</v>
      </c>
      <c r="B3" s="32" t="s">
        <v>58</v>
      </c>
      <c r="D3" t="s">
        <v>11</v>
      </c>
    </row>
    <row r="4" spans="1:7" x14ac:dyDescent="0.45">
      <c r="A4" t="s">
        <v>7</v>
      </c>
      <c r="B4" s="3">
        <f>YEAR(B7)</f>
        <v>2023</v>
      </c>
      <c r="D4" s="6">
        <v>2</v>
      </c>
    </row>
    <row r="5" spans="1:7" x14ac:dyDescent="0.45">
      <c r="A5" t="s">
        <v>8</v>
      </c>
      <c r="B5" s="3" t="str">
        <f>D8</f>
        <v>N</v>
      </c>
      <c r="D5" t="str">
        <f>IF(D4=2,"N","J")</f>
        <v>N</v>
      </c>
      <c r="F5">
        <v>1</v>
      </c>
      <c r="G5" s="64" t="s">
        <v>96</v>
      </c>
    </row>
    <row r="6" spans="1:7" x14ac:dyDescent="0.45">
      <c r="A6" t="s">
        <v>27</v>
      </c>
      <c r="B6" s="3">
        <f>Ergebnisse!I3</f>
        <v>1</v>
      </c>
      <c r="F6">
        <v>2</v>
      </c>
      <c r="G6" s="64" t="s">
        <v>97</v>
      </c>
    </row>
    <row r="7" spans="1:7" x14ac:dyDescent="0.45">
      <c r="A7" t="s">
        <v>30</v>
      </c>
      <c r="B7" s="33">
        <f>Ergebnisse!F5</f>
        <v>45039</v>
      </c>
    </row>
    <row r="8" spans="1:7" x14ac:dyDescent="0.45">
      <c r="A8" t="s">
        <v>9</v>
      </c>
      <c r="B8" s="3">
        <v>6</v>
      </c>
      <c r="D8" t="str">
        <f>LEFT(D5,1)</f>
        <v>N</v>
      </c>
    </row>
    <row r="9" spans="1:7" x14ac:dyDescent="0.45">
      <c r="A9" t="s">
        <v>10</v>
      </c>
      <c r="B9" s="3">
        <v>2</v>
      </c>
    </row>
    <row r="10" spans="1:7" x14ac:dyDescent="0.45">
      <c r="A10" t="s">
        <v>174</v>
      </c>
      <c r="B10" s="32">
        <f>Kontakt!B2</f>
        <v>0</v>
      </c>
    </row>
    <row r="11" spans="1:7" x14ac:dyDescent="0.45">
      <c r="A11" t="s">
        <v>175</v>
      </c>
      <c r="B11" s="3">
        <f>IF(Kontakt!B3=Kontakt!B15,Kontakt!B3,0)</f>
        <v>0</v>
      </c>
    </row>
    <row r="12" spans="1:7" x14ac:dyDescent="0.45">
      <c r="A12" s="86" t="s">
        <v>176</v>
      </c>
      <c r="B12" s="3">
        <v>1</v>
      </c>
    </row>
    <row r="13" spans="1:7" x14ac:dyDescent="0.45">
      <c r="A13" t="s">
        <v>14</v>
      </c>
      <c r="B13" s="2" t="str">
        <f>Ergebnisse!A22</f>
        <v>A - „Brotbackmischung“</v>
      </c>
      <c r="C13" s="2"/>
    </row>
    <row r="14" spans="1:7" x14ac:dyDescent="0.45">
      <c r="A14" t="s">
        <v>15</v>
      </c>
      <c r="B14" s="2" t="str">
        <f>Ergebnisse!A24</f>
        <v>B -  "Brühwurst“</v>
      </c>
      <c r="C14" s="2"/>
    </row>
    <row r="15" spans="1:7" x14ac:dyDescent="0.45">
      <c r="A15" t="s">
        <v>16</v>
      </c>
      <c r="B15" s="2" t="str">
        <f>Ergebnisse!A26</f>
        <v>C - „Haferflocken“</v>
      </c>
      <c r="C15" s="2"/>
    </row>
    <row r="16" spans="1:7" x14ac:dyDescent="0.45">
      <c r="A16" t="s">
        <v>22</v>
      </c>
      <c r="B16" s="2" t="str">
        <f>Ergebnisse!A28</f>
        <v>D - „Veganes Wurst“</v>
      </c>
      <c r="C16" s="2"/>
    </row>
    <row r="17" spans="1:3" x14ac:dyDescent="0.45">
      <c r="A17" t="s">
        <v>23</v>
      </c>
      <c r="B17" s="2" t="str">
        <f>Ergebnisse!A30</f>
        <v>E - „Mehlersatz“</v>
      </c>
      <c r="C17" s="2"/>
    </row>
    <row r="18" spans="1:3" x14ac:dyDescent="0.45">
      <c r="A18" t="s">
        <v>24</v>
      </c>
      <c r="B18" s="2" t="str">
        <f>Ergebnisse!A32</f>
        <v>F - “Kuchenbackmischung"</v>
      </c>
      <c r="C18" s="2"/>
    </row>
  </sheetData>
  <sheetProtection algorithmName="SHA-512" hashValue="WFopm00+CnGDB1X1ZHrd6SYqNy/yQFOXktcN3NosnCxaQuYMB5D5TPCRsWGTPCfCbdlWoUuCZQEPr0uMtwe6Fw==" saltValue="71FpXWac0gx6pyU07zdC9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pageSetUpPr fitToPage="1"/>
  </sheetPr>
  <dimension ref="A1:K48"/>
  <sheetViews>
    <sheetView zoomScale="95" workbookViewId="0">
      <selection activeCell="I1" sqref="I1"/>
    </sheetView>
  </sheetViews>
  <sheetFormatPr baseColWidth="10" defaultColWidth="11.41015625" defaultRowHeight="15.35" x14ac:dyDescent="0.45"/>
  <cols>
    <col min="1" max="1" width="25.5859375" style="11" customWidth="1"/>
    <col min="2" max="2" width="30.703125" style="11" customWidth="1"/>
    <col min="3" max="3" width="10" style="11" customWidth="1"/>
    <col min="4" max="4" width="11.5859375" style="11" customWidth="1"/>
    <col min="5" max="5" width="14.29296875" style="11" bestFit="1" customWidth="1"/>
    <col min="6" max="6" width="23.29296875" style="11" customWidth="1"/>
    <col min="7" max="7" width="11" style="11" customWidth="1"/>
    <col min="8" max="8" width="15.29296875" style="11" customWidth="1"/>
    <col min="9" max="9" width="10.5859375" style="11" customWidth="1"/>
    <col min="10" max="10" width="11.41015625" style="44"/>
    <col min="11" max="11" width="11.5859375" style="11" customWidth="1"/>
    <col min="12" max="16384" width="11.41015625" style="11"/>
  </cols>
  <sheetData>
    <row r="1" spans="1:10" ht="21.95" customHeight="1" x14ac:dyDescent="0.65">
      <c r="A1" s="7" t="s">
        <v>45</v>
      </c>
      <c r="B1" s="8"/>
      <c r="F1" s="9" t="s">
        <v>46</v>
      </c>
      <c r="G1" s="9"/>
      <c r="H1" s="10"/>
      <c r="I1" s="80" t="s">
        <v>153</v>
      </c>
    </row>
    <row r="2" spans="1:10" ht="21.95" customHeight="1" x14ac:dyDescent="0.65">
      <c r="A2" s="7" t="s">
        <v>57</v>
      </c>
      <c r="B2" s="8"/>
      <c r="F2" s="9" t="s">
        <v>47</v>
      </c>
      <c r="G2" s="9"/>
      <c r="H2" s="10"/>
      <c r="I2" s="80" t="s">
        <v>153</v>
      </c>
    </row>
    <row r="3" spans="1:10" ht="12.45" customHeight="1" x14ac:dyDescent="0.65">
      <c r="A3" s="7"/>
      <c r="B3" s="8"/>
      <c r="F3" s="122" t="s">
        <v>31</v>
      </c>
      <c r="G3" s="122"/>
      <c r="H3" s="122"/>
      <c r="I3" s="81">
        <v>1</v>
      </c>
    </row>
    <row r="4" spans="1:10" ht="21.95" customHeight="1" x14ac:dyDescent="0.55000000000000004">
      <c r="A4" s="9" t="s">
        <v>3</v>
      </c>
      <c r="B4" s="11" t="s">
        <v>1</v>
      </c>
      <c r="E4" s="61"/>
      <c r="F4" s="29" t="s">
        <v>28</v>
      </c>
      <c r="G4" s="29"/>
      <c r="H4" s="42" t="str">
        <f>IF(I1="?","",IF(ISNUMBER(VALUE(I1)),"","Bitte nur Ziffern eingeben (numbers only)"))</f>
        <v/>
      </c>
      <c r="I4" s="28"/>
      <c r="J4" s="48"/>
    </row>
    <row r="5" spans="1:10" ht="23.1" customHeight="1" x14ac:dyDescent="0.55000000000000004">
      <c r="A5" s="12" t="s">
        <v>48</v>
      </c>
      <c r="F5" s="13">
        <v>45039</v>
      </c>
      <c r="H5" s="42" t="str">
        <f>IF(I2="?","",IF(ISNUMBER(VALUE(I2)),"","Bitte nur Ziffern eingeben (numbers only)"))</f>
        <v/>
      </c>
      <c r="I5" s="10"/>
      <c r="J5" s="48"/>
    </row>
    <row r="6" spans="1:10" ht="12.45" customHeight="1" x14ac:dyDescent="0.45"/>
    <row r="7" spans="1:10" s="15" customFormat="1" ht="38.1" customHeight="1" x14ac:dyDescent="0.45">
      <c r="A7" s="127" t="s">
        <v>184</v>
      </c>
      <c r="B7" s="127"/>
      <c r="C7" s="127"/>
      <c r="D7" s="127"/>
      <c r="E7" s="127"/>
      <c r="F7" s="127"/>
      <c r="G7" s="127"/>
      <c r="H7" s="127"/>
      <c r="I7" s="127"/>
      <c r="J7" s="127"/>
    </row>
    <row r="8" spans="1:10" s="15" customFormat="1" ht="80.25" customHeight="1" x14ac:dyDescent="0.45">
      <c r="A8" s="129" t="s">
        <v>125</v>
      </c>
      <c r="B8" s="129"/>
      <c r="C8" s="129"/>
      <c r="D8" s="129"/>
      <c r="E8" s="129"/>
      <c r="F8" s="129"/>
      <c r="G8" s="129"/>
      <c r="H8" s="129"/>
      <c r="I8" s="129"/>
      <c r="J8" s="129"/>
    </row>
    <row r="9" spans="1:10" s="15" customFormat="1" ht="60" customHeight="1" x14ac:dyDescent="0.45">
      <c r="A9" s="127" t="s">
        <v>147</v>
      </c>
      <c r="B9" s="127"/>
      <c r="C9" s="127"/>
      <c r="D9" s="127"/>
      <c r="E9" s="127"/>
      <c r="F9" s="127"/>
      <c r="G9" s="127"/>
      <c r="H9" s="127"/>
      <c r="I9" s="127"/>
      <c r="J9" s="127"/>
    </row>
    <row r="10" spans="1:10" s="15" customFormat="1" ht="23.1" customHeight="1" x14ac:dyDescent="0.45">
      <c r="A10" s="127" t="s">
        <v>78</v>
      </c>
      <c r="B10" s="127"/>
      <c r="C10" s="127"/>
      <c r="D10" s="127"/>
      <c r="E10" s="127"/>
      <c r="F10" s="127"/>
      <c r="G10" s="127"/>
      <c r="H10" s="127"/>
      <c r="I10" s="127"/>
      <c r="J10" s="127"/>
    </row>
    <row r="11" spans="1:10" s="15" customFormat="1" ht="23.1" customHeight="1" x14ac:dyDescent="0.45">
      <c r="A11" s="127" t="s">
        <v>133</v>
      </c>
      <c r="B11" s="127"/>
      <c r="C11" s="127"/>
      <c r="D11" s="127"/>
      <c r="E11" s="127"/>
      <c r="F11" s="127"/>
      <c r="G11" s="127"/>
      <c r="H11" s="127"/>
      <c r="I11" s="127"/>
      <c r="J11" s="127"/>
    </row>
    <row r="12" spans="1:10" s="15" customFormat="1" ht="38.1" customHeight="1" x14ac:dyDescent="0.45">
      <c r="A12" s="127" t="s">
        <v>79</v>
      </c>
      <c r="B12" s="127"/>
      <c r="C12" s="127"/>
      <c r="D12" s="127"/>
      <c r="E12" s="127"/>
      <c r="F12" s="127"/>
      <c r="G12" s="127"/>
      <c r="H12" s="127"/>
      <c r="I12" s="127"/>
      <c r="J12" s="127"/>
    </row>
    <row r="13" spans="1:10" s="15" customFormat="1" ht="23.1" customHeight="1" x14ac:dyDescent="0.45">
      <c r="A13" s="127" t="s">
        <v>104</v>
      </c>
      <c r="B13" s="127"/>
      <c r="C13" s="127"/>
      <c r="D13" s="127"/>
      <c r="E13" s="127"/>
      <c r="F13" s="127"/>
      <c r="G13" s="127"/>
      <c r="H13" s="127"/>
      <c r="I13" s="127"/>
      <c r="J13" s="127"/>
    </row>
    <row r="14" spans="1:10" s="15" customFormat="1" ht="54.95" customHeight="1" x14ac:dyDescent="0.45">
      <c r="A14" s="127" t="s">
        <v>105</v>
      </c>
      <c r="B14" s="127"/>
      <c r="C14" s="127"/>
      <c r="D14" s="127"/>
      <c r="E14" s="127"/>
      <c r="F14" s="127"/>
      <c r="G14" s="127"/>
      <c r="H14" s="127"/>
      <c r="I14" s="127"/>
      <c r="J14" s="127"/>
    </row>
    <row r="15" spans="1:10" s="15" customFormat="1" ht="54.95" customHeight="1" x14ac:dyDescent="0.45">
      <c r="A15" s="127" t="s">
        <v>80</v>
      </c>
      <c r="B15" s="127"/>
      <c r="C15" s="127"/>
      <c r="D15" s="127"/>
      <c r="E15" s="127"/>
      <c r="F15" s="127"/>
      <c r="G15" s="127"/>
      <c r="H15" s="127"/>
      <c r="I15" s="127"/>
      <c r="J15" s="127"/>
    </row>
    <row r="16" spans="1:10" s="15" customFormat="1" ht="39.950000000000003" customHeight="1" x14ac:dyDescent="0.45">
      <c r="A16" s="123" t="s">
        <v>82</v>
      </c>
      <c r="B16" s="123"/>
      <c r="C16" s="123"/>
      <c r="D16" s="123"/>
      <c r="E16" s="123"/>
      <c r="F16" s="123"/>
      <c r="G16" s="123"/>
      <c r="H16" s="123"/>
      <c r="I16" s="123"/>
      <c r="J16" s="51"/>
    </row>
    <row r="17" spans="1:11" s="15" customFormat="1" ht="39.950000000000003" customHeight="1" x14ac:dyDescent="0.45">
      <c r="A17" s="130" t="str">
        <f>IF(OR(ISBLANK(I1),ISBLANK(I2)),"Die Tabelle ist so nicht versandfertig. Es fehlen noch Eingaben bei Kunden-Nr. und/oder Postleitzahl. Nur wenn diese beiden Felder ausgefüllt sind, kann der Absender dieser Tabelle korrekt identifiziert werden.","Wichtig: Sind Ihre Eingaben bei Kunden-Nr. und Postleitzahl korrekt?")</f>
        <v>Wichtig: Sind Ihre Eingaben bei Kunden-Nr. und Postleitzahl korrekt?</v>
      </c>
      <c r="B17" s="130"/>
      <c r="C17" s="130"/>
      <c r="D17" s="130"/>
      <c r="E17" s="130"/>
      <c r="F17" s="130"/>
      <c r="G17" s="130"/>
      <c r="H17" s="130"/>
      <c r="I17" s="130"/>
      <c r="J17" s="130"/>
    </row>
    <row r="18" spans="1:11" s="15" customFormat="1" ht="35.25" customHeight="1" x14ac:dyDescent="0.45">
      <c r="A18" s="14" t="s">
        <v>29</v>
      </c>
      <c r="B18" s="43"/>
      <c r="C18" s="43"/>
      <c r="D18" s="43"/>
      <c r="E18" s="43"/>
      <c r="F18" s="43"/>
      <c r="G18" s="43"/>
      <c r="H18" s="43"/>
      <c r="I18" s="126"/>
      <c r="J18" s="126"/>
    </row>
    <row r="19" spans="1:11" ht="10.35" customHeight="1" x14ac:dyDescent="0.45"/>
    <row r="20" spans="1:11" s="24" customFormat="1" ht="36" customHeight="1" x14ac:dyDescent="0.5">
      <c r="A20" s="24" t="s">
        <v>59</v>
      </c>
      <c r="B20" s="25" t="s">
        <v>51</v>
      </c>
      <c r="C20" s="56" t="s">
        <v>60</v>
      </c>
      <c r="D20" s="56" t="s">
        <v>81</v>
      </c>
      <c r="E20" s="25" t="s">
        <v>61</v>
      </c>
      <c r="F20" s="24" t="s">
        <v>49</v>
      </c>
      <c r="G20" s="24" t="s">
        <v>66</v>
      </c>
      <c r="H20" s="25" t="s">
        <v>71</v>
      </c>
      <c r="I20" s="125" t="s">
        <v>72</v>
      </c>
      <c r="J20" s="125"/>
    </row>
    <row r="21" spans="1:11" s="24" customFormat="1" ht="8.25" customHeight="1" x14ac:dyDescent="0.5">
      <c r="B21" s="56"/>
      <c r="C21" s="25"/>
      <c r="D21" s="25"/>
      <c r="E21" s="25"/>
      <c r="F21" s="27"/>
      <c r="H21" s="56"/>
      <c r="I21" s="56"/>
      <c r="J21" s="49"/>
    </row>
    <row r="22" spans="1:11" s="24" customFormat="1" ht="20.100000000000001" customHeight="1" x14ac:dyDescent="0.5">
      <c r="A22" s="52" t="s">
        <v>177</v>
      </c>
      <c r="B22" s="59">
        <v>7</v>
      </c>
      <c r="C22" s="78"/>
      <c r="D22" s="78"/>
      <c r="E22" s="79"/>
      <c r="F22" s="60">
        <v>16</v>
      </c>
      <c r="G22" s="76"/>
      <c r="H22" s="62">
        <v>24</v>
      </c>
      <c r="I22" s="63">
        <v>6</v>
      </c>
      <c r="J22" s="50"/>
      <c r="K22" s="27"/>
    </row>
    <row r="23" spans="1:11" s="24" customFormat="1" ht="20.100000000000001" customHeight="1" x14ac:dyDescent="0.5">
      <c r="A23" s="52" t="s">
        <v>127</v>
      </c>
      <c r="B23" s="59">
        <v>7</v>
      </c>
      <c r="C23" s="78"/>
      <c r="D23" s="78"/>
      <c r="E23" s="79"/>
      <c r="F23" s="60">
        <v>16</v>
      </c>
      <c r="G23" s="76"/>
      <c r="H23" s="62">
        <v>24</v>
      </c>
      <c r="I23" s="63">
        <v>6</v>
      </c>
      <c r="J23" s="50"/>
      <c r="K23" s="27"/>
    </row>
    <row r="24" spans="1:11" s="24" customFormat="1" ht="20.100000000000001" customHeight="1" x14ac:dyDescent="0.5">
      <c r="A24" s="52" t="s">
        <v>178</v>
      </c>
      <c r="B24" s="59">
        <v>7</v>
      </c>
      <c r="C24" s="78"/>
      <c r="D24" s="78"/>
      <c r="E24" s="79"/>
      <c r="F24" s="60">
        <v>16</v>
      </c>
      <c r="G24" s="76"/>
      <c r="H24" s="62">
        <v>24</v>
      </c>
      <c r="I24" s="59">
        <v>6</v>
      </c>
      <c r="J24" s="44"/>
      <c r="K24" s="27"/>
    </row>
    <row r="25" spans="1:11" s="24" customFormat="1" ht="20.100000000000001" customHeight="1" x14ac:dyDescent="0.5">
      <c r="A25" s="17" t="s">
        <v>128</v>
      </c>
      <c r="B25" s="59">
        <v>7</v>
      </c>
      <c r="C25" s="78"/>
      <c r="D25" s="78"/>
      <c r="E25" s="79"/>
      <c r="F25" s="60">
        <v>16</v>
      </c>
      <c r="G25" s="76"/>
      <c r="H25" s="62">
        <v>24</v>
      </c>
      <c r="I25" s="59">
        <v>6</v>
      </c>
      <c r="J25" s="44"/>
      <c r="K25" s="27"/>
    </row>
    <row r="26" spans="1:11" s="24" customFormat="1" ht="20.100000000000001" customHeight="1" x14ac:dyDescent="0.5">
      <c r="A26" s="52" t="s">
        <v>179</v>
      </c>
      <c r="B26" s="59">
        <v>7</v>
      </c>
      <c r="C26" s="78"/>
      <c r="D26" s="78"/>
      <c r="E26" s="79"/>
      <c r="F26" s="60">
        <v>16</v>
      </c>
      <c r="G26" s="76"/>
      <c r="H26" s="62">
        <v>24</v>
      </c>
      <c r="I26" s="59">
        <v>6</v>
      </c>
      <c r="J26" s="44"/>
      <c r="K26" s="27"/>
    </row>
    <row r="27" spans="1:11" s="24" customFormat="1" ht="20.100000000000001" customHeight="1" x14ac:dyDescent="0.5">
      <c r="A27" s="17" t="s">
        <v>129</v>
      </c>
      <c r="B27" s="59">
        <v>7</v>
      </c>
      <c r="C27" s="78"/>
      <c r="D27" s="78"/>
      <c r="E27" s="79"/>
      <c r="F27" s="60">
        <v>16</v>
      </c>
      <c r="G27" s="76"/>
      <c r="H27" s="62">
        <v>24</v>
      </c>
      <c r="I27" s="59">
        <v>6</v>
      </c>
      <c r="J27" s="44"/>
      <c r="K27" s="27"/>
    </row>
    <row r="28" spans="1:11" s="24" customFormat="1" ht="20.100000000000001" customHeight="1" x14ac:dyDescent="0.5">
      <c r="A28" s="52" t="s">
        <v>180</v>
      </c>
      <c r="B28" s="59">
        <v>7</v>
      </c>
      <c r="C28" s="78"/>
      <c r="D28" s="78"/>
      <c r="E28" s="79"/>
      <c r="F28" s="60">
        <v>16</v>
      </c>
      <c r="G28" s="76"/>
      <c r="H28" s="62">
        <v>24</v>
      </c>
      <c r="I28" s="59">
        <v>6</v>
      </c>
      <c r="J28" s="44"/>
      <c r="K28" s="27"/>
    </row>
    <row r="29" spans="1:11" s="24" customFormat="1" ht="20.100000000000001" customHeight="1" x14ac:dyDescent="0.5">
      <c r="A29" s="17" t="s">
        <v>130</v>
      </c>
      <c r="B29" s="59">
        <v>7</v>
      </c>
      <c r="C29" s="78"/>
      <c r="D29" s="78"/>
      <c r="E29" s="79"/>
      <c r="F29" s="60">
        <v>16</v>
      </c>
      <c r="G29" s="76"/>
      <c r="H29" s="62">
        <v>24</v>
      </c>
      <c r="I29" s="59">
        <v>6</v>
      </c>
      <c r="J29" s="44"/>
      <c r="K29" s="27"/>
    </row>
    <row r="30" spans="1:11" s="24" customFormat="1" ht="20.100000000000001" customHeight="1" x14ac:dyDescent="0.5">
      <c r="A30" s="52" t="s">
        <v>181</v>
      </c>
      <c r="B30" s="59">
        <v>7</v>
      </c>
      <c r="C30" s="78"/>
      <c r="D30" s="78"/>
      <c r="E30" s="79"/>
      <c r="F30" s="60">
        <v>16</v>
      </c>
      <c r="G30" s="76"/>
      <c r="H30" s="62">
        <v>24</v>
      </c>
      <c r="I30" s="59">
        <v>6</v>
      </c>
      <c r="J30" s="44"/>
      <c r="K30" s="27"/>
    </row>
    <row r="31" spans="1:11" s="24" customFormat="1" ht="20.100000000000001" customHeight="1" x14ac:dyDescent="0.5">
      <c r="A31" s="17" t="s">
        <v>131</v>
      </c>
      <c r="B31" s="59">
        <v>7</v>
      </c>
      <c r="C31" s="78"/>
      <c r="D31" s="78"/>
      <c r="E31" s="79"/>
      <c r="F31" s="60">
        <v>16</v>
      </c>
      <c r="G31" s="76"/>
      <c r="H31" s="62">
        <v>24</v>
      </c>
      <c r="I31" s="59">
        <v>6</v>
      </c>
      <c r="J31" s="44"/>
      <c r="K31" s="27"/>
    </row>
    <row r="32" spans="1:11" s="24" customFormat="1" ht="20.100000000000001" customHeight="1" x14ac:dyDescent="0.5">
      <c r="A32" s="52" t="s">
        <v>182</v>
      </c>
      <c r="B32" s="59">
        <v>7</v>
      </c>
      <c r="C32" s="78"/>
      <c r="D32" s="78"/>
      <c r="E32" s="79"/>
      <c r="F32" s="60">
        <v>16</v>
      </c>
      <c r="G32" s="76"/>
      <c r="H32" s="62">
        <v>24</v>
      </c>
      <c r="I32" s="59">
        <v>6</v>
      </c>
      <c r="J32" s="44"/>
      <c r="K32" s="27"/>
    </row>
    <row r="33" spans="1:11" s="24" customFormat="1" ht="20.100000000000001" customHeight="1" x14ac:dyDescent="0.5">
      <c r="A33" s="17" t="s">
        <v>132</v>
      </c>
      <c r="B33" s="59">
        <v>7</v>
      </c>
      <c r="C33" s="78"/>
      <c r="D33" s="78"/>
      <c r="E33" s="79"/>
      <c r="F33" s="60">
        <v>16</v>
      </c>
      <c r="G33" s="76"/>
      <c r="H33" s="62">
        <v>24</v>
      </c>
      <c r="I33" s="59">
        <v>6</v>
      </c>
      <c r="J33" s="44"/>
      <c r="K33" s="27"/>
    </row>
    <row r="34" spans="1:11" s="24" customFormat="1" ht="10.35" customHeight="1" x14ac:dyDescent="0.5">
      <c r="A34" s="26"/>
      <c r="B34" s="124"/>
      <c r="C34" s="124"/>
      <c r="D34" s="26"/>
      <c r="F34" s="27"/>
      <c r="H34" s="49"/>
      <c r="I34" s="27"/>
      <c r="J34" s="44"/>
    </row>
    <row r="35" spans="1:11" s="24" customFormat="1" ht="10.35" customHeight="1" x14ac:dyDescent="0.5">
      <c r="A35" s="57"/>
      <c r="B35" s="57"/>
      <c r="C35" s="57"/>
      <c r="D35" s="57"/>
      <c r="H35" s="43"/>
      <c r="I35" s="27"/>
      <c r="J35" s="44"/>
    </row>
    <row r="36" spans="1:11" x14ac:dyDescent="0.5">
      <c r="B36" s="17" t="s">
        <v>73</v>
      </c>
    </row>
    <row r="37" spans="1:11" ht="20.100000000000001" customHeight="1" x14ac:dyDescent="0.5">
      <c r="A37" s="17" t="s">
        <v>77</v>
      </c>
      <c r="B37" s="58"/>
      <c r="C37" s="128"/>
      <c r="D37" s="128"/>
      <c r="E37" s="128"/>
      <c r="F37" s="128"/>
      <c r="G37" s="128"/>
      <c r="H37" s="128"/>
      <c r="I37" s="128"/>
      <c r="J37" s="128"/>
    </row>
    <row r="38" spans="1:11" ht="20.100000000000001" customHeight="1" x14ac:dyDescent="0.45">
      <c r="B38" s="58"/>
      <c r="C38" s="128"/>
      <c r="D38" s="128"/>
      <c r="E38" s="128"/>
      <c r="F38" s="128"/>
      <c r="G38" s="128"/>
      <c r="H38" s="128"/>
      <c r="I38" s="128"/>
      <c r="J38" s="128"/>
    </row>
    <row r="39" spans="1:11" ht="9.9499999999999993" customHeight="1" x14ac:dyDescent="0.45"/>
    <row r="40" spans="1:11" ht="20.100000000000001" customHeight="1" x14ac:dyDescent="0.5">
      <c r="A40" s="17" t="s">
        <v>75</v>
      </c>
      <c r="B40" s="58"/>
      <c r="C40" s="128"/>
      <c r="D40" s="128"/>
      <c r="E40" s="128"/>
      <c r="F40" s="128"/>
      <c r="G40" s="128"/>
      <c r="H40" s="128"/>
      <c r="I40" s="128"/>
      <c r="J40" s="128"/>
    </row>
    <row r="41" spans="1:11" ht="20.100000000000001" customHeight="1" x14ac:dyDescent="0.45">
      <c r="B41" s="58"/>
      <c r="C41" s="128"/>
      <c r="D41" s="128"/>
      <c r="E41" s="128"/>
      <c r="F41" s="128"/>
      <c r="G41" s="128"/>
      <c r="H41" s="128"/>
      <c r="I41" s="128"/>
      <c r="J41" s="128"/>
    </row>
    <row r="42" spans="1:11" ht="20.100000000000001" customHeight="1" x14ac:dyDescent="0.45">
      <c r="B42" s="58"/>
      <c r="C42" s="128"/>
      <c r="D42" s="128"/>
      <c r="E42" s="128"/>
      <c r="F42" s="128"/>
      <c r="G42" s="128"/>
      <c r="H42" s="128"/>
      <c r="I42" s="128"/>
      <c r="J42" s="128"/>
    </row>
    <row r="43" spans="1:11" ht="20.100000000000001" customHeight="1" x14ac:dyDescent="0.45">
      <c r="B43" s="58"/>
      <c r="C43" s="128"/>
      <c r="D43" s="128"/>
      <c r="E43" s="128"/>
      <c r="F43" s="128"/>
      <c r="G43" s="128"/>
      <c r="H43" s="128"/>
      <c r="I43" s="128"/>
      <c r="J43" s="128"/>
    </row>
    <row r="44" spans="1:11" ht="9.9499999999999993" customHeight="1" x14ac:dyDescent="0.45"/>
    <row r="45" spans="1:11" ht="20.100000000000001" customHeight="1" x14ac:dyDescent="0.5">
      <c r="A45" s="17" t="s">
        <v>76</v>
      </c>
      <c r="B45" s="58"/>
      <c r="C45" s="121"/>
      <c r="D45" s="121"/>
      <c r="E45" s="121"/>
      <c r="F45" s="121"/>
      <c r="G45" s="121"/>
      <c r="H45" s="121"/>
      <c r="I45" s="121"/>
      <c r="J45" s="121"/>
    </row>
    <row r="46" spans="1:11" ht="20.100000000000001" customHeight="1" x14ac:dyDescent="0.45">
      <c r="B46" s="58"/>
      <c r="C46" s="121"/>
      <c r="D46" s="121"/>
      <c r="E46" s="121"/>
      <c r="F46" s="121"/>
      <c r="G46" s="121"/>
      <c r="H46" s="121"/>
      <c r="I46" s="121"/>
      <c r="J46" s="121"/>
    </row>
    <row r="47" spans="1:11" ht="20.100000000000001" customHeight="1" x14ac:dyDescent="0.45">
      <c r="B47" s="58"/>
      <c r="C47" s="121"/>
      <c r="D47" s="121"/>
      <c r="E47" s="121"/>
      <c r="F47" s="121"/>
      <c r="G47" s="121"/>
      <c r="H47" s="121"/>
      <c r="I47" s="121"/>
      <c r="J47" s="121"/>
    </row>
    <row r="48" spans="1:11" ht="20.100000000000001" customHeight="1" x14ac:dyDescent="0.45">
      <c r="B48" s="58"/>
      <c r="C48" s="121"/>
      <c r="D48" s="121"/>
      <c r="E48" s="121"/>
      <c r="F48" s="121"/>
      <c r="G48" s="121"/>
      <c r="H48" s="121"/>
      <c r="I48" s="121"/>
      <c r="J48" s="121"/>
    </row>
  </sheetData>
  <sheetProtection algorithmName="SHA-512" hashValue="GaluYkjyzBKrjKECrYhdoftyjOirwu74CPRRkwBS+1cwnlvx9rbCJmoGvoLPCiCdpef9LsPeML8LLzA4TUFemg==" saltValue="jgvSUC0VHvQi7EjJ8bmERg==" spinCount="100000" sheet="1" objects="1" scenarios="1"/>
  <mergeCells count="25">
    <mergeCell ref="C46:J46"/>
    <mergeCell ref="C48:J48"/>
    <mergeCell ref="A8:J8"/>
    <mergeCell ref="A11:J11"/>
    <mergeCell ref="A12:J12"/>
    <mergeCell ref="A13:J13"/>
    <mergeCell ref="C37:J37"/>
    <mergeCell ref="C38:J38"/>
    <mergeCell ref="A10:J10"/>
    <mergeCell ref="A17:J17"/>
    <mergeCell ref="A9:J9"/>
    <mergeCell ref="C40:J40"/>
    <mergeCell ref="A15:J15"/>
    <mergeCell ref="C42:J42"/>
    <mergeCell ref="C47:J47"/>
    <mergeCell ref="C43:J43"/>
    <mergeCell ref="C45:J45"/>
    <mergeCell ref="F3:H3"/>
    <mergeCell ref="A16:I16"/>
    <mergeCell ref="B34:C34"/>
    <mergeCell ref="I20:J20"/>
    <mergeCell ref="I18:J18"/>
    <mergeCell ref="A14:J14"/>
    <mergeCell ref="A7:J7"/>
    <mergeCell ref="C41:J41"/>
  </mergeCells>
  <phoneticPr fontId="0" type="noConversion"/>
  <conditionalFormatting sqref="J22:J33">
    <cfRule type="cellIs" dxfId="22" priority="1" stopIfTrue="1" operator="equal">
      <formula>6</formula>
    </cfRule>
  </conditionalFormatting>
  <conditionalFormatting sqref="I24:I35">
    <cfRule type="cellIs" dxfId="21" priority="2" stopIfTrue="1" operator="equal">
      <formula>10</formula>
    </cfRule>
  </conditionalFormatting>
  <conditionalFormatting sqref="I22:I23">
    <cfRule type="expression" dxfId="20" priority="3" stopIfTrue="1">
      <formula>$H$22-$J$22=1</formula>
    </cfRule>
  </conditionalFormatting>
  <conditionalFormatting sqref="K22:K33">
    <cfRule type="cellIs" dxfId="19" priority="4" stopIfTrue="1" operator="equal">
      <formula>15</formula>
    </cfRule>
  </conditionalFormatting>
  <conditionalFormatting sqref="H22">
    <cfRule type="expression" dxfId="18" priority="5" stopIfTrue="1">
      <formula>(B22+C22)&lt;8</formula>
    </cfRule>
  </conditionalFormatting>
  <conditionalFormatting sqref="E22:E33">
    <cfRule type="expression" dxfId="17" priority="6" stopIfTrue="1">
      <formula>(B22+C22)&lt;8</formula>
    </cfRule>
  </conditionalFormatting>
  <conditionalFormatting sqref="A37">
    <cfRule type="expression" dxfId="16" priority="7" stopIfTrue="1">
      <formula>COUNTIF($F$22:$F$33,13)&gt;0</formula>
    </cfRule>
  </conditionalFormatting>
  <conditionalFormatting sqref="C37:J38">
    <cfRule type="expression" dxfId="15" priority="8" stopIfTrue="1">
      <formula>COUNTIF($F$22:$F$33,13)&gt;0</formula>
    </cfRule>
  </conditionalFormatting>
  <conditionalFormatting sqref="A45">
    <cfRule type="expression" dxfId="14" priority="9" stopIfTrue="1">
      <formula>COUNTIF($I$22:$I$33,4)</formula>
    </cfRule>
  </conditionalFormatting>
  <conditionalFormatting sqref="A40">
    <cfRule type="expression" dxfId="13" priority="10" stopIfTrue="1">
      <formula>COUNTIF($H$22:$H$33,17)&gt;0</formula>
    </cfRule>
  </conditionalFormatting>
  <conditionalFormatting sqref="C40:J43">
    <cfRule type="expression" dxfId="12" priority="11" stopIfTrue="1">
      <formula>COUNTIF($H$22:$H$33,17)&gt;0</formula>
    </cfRule>
  </conditionalFormatting>
  <conditionalFormatting sqref="B37:B38">
    <cfRule type="expression" dxfId="11" priority="12" stopIfTrue="1">
      <formula>COUNTIF($F$22:$F$33,15)&gt;0</formula>
    </cfRule>
  </conditionalFormatting>
  <conditionalFormatting sqref="B40:B43">
    <cfRule type="expression" dxfId="10" priority="13" stopIfTrue="1">
      <formula>COUNTIF($H$22:$H$33,23)&gt;0</formula>
    </cfRule>
  </conditionalFormatting>
  <conditionalFormatting sqref="C45:J48">
    <cfRule type="expression" dxfId="9" priority="14" stopIfTrue="1">
      <formula>COUNTIF($I$22:$I$33,4)&gt;0</formula>
    </cfRule>
  </conditionalFormatting>
  <conditionalFormatting sqref="B45:B48">
    <cfRule type="expression" dxfId="8" priority="15" stopIfTrue="1">
      <formula>COUNTIF($I$22:$I$33,5)&gt;0</formula>
    </cfRule>
  </conditionalFormatting>
  <hyperlinks>
    <hyperlink ref="B4" r:id="rId1" xr:uid="{00000000-0004-0000-0800-000000000000}"/>
  </hyperlinks>
  <pageMargins left="0.51181102362204722" right="0.51181102362204722" top="0.6692913385826772" bottom="0.39370078740157483" header="0.31496062992125984" footer="0.23622047244094491"/>
  <pageSetup paperSize="9" scale="83" fitToHeight="2"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8436" r:id="rId5" name="Drop Down 4">
              <controlPr locked="0" defaultSize="0" autoLine="0" autoPict="0">
                <anchor moveWithCells="1">
                  <from>
                    <xdr:col>1</xdr:col>
                    <xdr:colOff>38100</xdr:colOff>
                    <xdr:row>21</xdr:row>
                    <xdr:rowOff>8467</xdr:rowOff>
                  </from>
                  <to>
                    <xdr:col>1</xdr:col>
                    <xdr:colOff>2180167</xdr:colOff>
                    <xdr:row>21</xdr:row>
                    <xdr:rowOff>228600</xdr:rowOff>
                  </to>
                </anchor>
              </controlPr>
            </control>
          </mc:Choice>
        </mc:AlternateContent>
        <mc:AlternateContent xmlns:mc="http://schemas.openxmlformats.org/markup-compatibility/2006">
          <mc:Choice Requires="x14">
            <control shapeId="18437" r:id="rId6" name="Drop Down 5">
              <controlPr locked="0" defaultSize="0" autoLine="0" autoPict="0">
                <anchor moveWithCells="1">
                  <from>
                    <xdr:col>1</xdr:col>
                    <xdr:colOff>38100</xdr:colOff>
                    <xdr:row>22</xdr:row>
                    <xdr:rowOff>8467</xdr:rowOff>
                  </from>
                  <to>
                    <xdr:col>1</xdr:col>
                    <xdr:colOff>2180167</xdr:colOff>
                    <xdr:row>22</xdr:row>
                    <xdr:rowOff>228600</xdr:rowOff>
                  </to>
                </anchor>
              </controlPr>
            </control>
          </mc:Choice>
        </mc:AlternateContent>
        <mc:AlternateContent xmlns:mc="http://schemas.openxmlformats.org/markup-compatibility/2006">
          <mc:Choice Requires="x14">
            <control shapeId="18438" r:id="rId7" name="Drop Down 6">
              <controlPr locked="0" defaultSize="0" autoLine="0" autoPict="0">
                <anchor moveWithCells="1">
                  <from>
                    <xdr:col>1</xdr:col>
                    <xdr:colOff>38100</xdr:colOff>
                    <xdr:row>23</xdr:row>
                    <xdr:rowOff>21167</xdr:rowOff>
                  </from>
                  <to>
                    <xdr:col>1</xdr:col>
                    <xdr:colOff>2180167</xdr:colOff>
                    <xdr:row>23</xdr:row>
                    <xdr:rowOff>228600</xdr:rowOff>
                  </to>
                </anchor>
              </controlPr>
            </control>
          </mc:Choice>
        </mc:AlternateContent>
        <mc:AlternateContent xmlns:mc="http://schemas.openxmlformats.org/markup-compatibility/2006">
          <mc:Choice Requires="x14">
            <control shapeId="18439" r:id="rId8" name="Drop Down 7">
              <controlPr locked="0" defaultSize="0" autoLine="0" autoPict="0">
                <anchor moveWithCells="1">
                  <from>
                    <xdr:col>1</xdr:col>
                    <xdr:colOff>38100</xdr:colOff>
                    <xdr:row>24</xdr:row>
                    <xdr:rowOff>29633</xdr:rowOff>
                  </from>
                  <to>
                    <xdr:col>1</xdr:col>
                    <xdr:colOff>2180167</xdr:colOff>
                    <xdr:row>24</xdr:row>
                    <xdr:rowOff>237067</xdr:rowOff>
                  </to>
                </anchor>
              </controlPr>
            </control>
          </mc:Choice>
        </mc:AlternateContent>
        <mc:AlternateContent xmlns:mc="http://schemas.openxmlformats.org/markup-compatibility/2006">
          <mc:Choice Requires="x14">
            <control shapeId="18440" r:id="rId9" name="Drop Down 8">
              <controlPr locked="0" defaultSize="0" autoLine="0" autoPict="0">
                <anchor moveWithCells="1">
                  <from>
                    <xdr:col>1</xdr:col>
                    <xdr:colOff>38100</xdr:colOff>
                    <xdr:row>25</xdr:row>
                    <xdr:rowOff>29633</xdr:rowOff>
                  </from>
                  <to>
                    <xdr:col>1</xdr:col>
                    <xdr:colOff>2180167</xdr:colOff>
                    <xdr:row>25</xdr:row>
                    <xdr:rowOff>249767</xdr:rowOff>
                  </to>
                </anchor>
              </controlPr>
            </control>
          </mc:Choice>
        </mc:AlternateContent>
        <mc:AlternateContent xmlns:mc="http://schemas.openxmlformats.org/markup-compatibility/2006">
          <mc:Choice Requires="x14">
            <control shapeId="18441" r:id="rId10" name="Drop Down 9">
              <controlPr locked="0" defaultSize="0" autoLine="0" autoPict="0">
                <anchor moveWithCells="1">
                  <from>
                    <xdr:col>5</xdr:col>
                    <xdr:colOff>8467</xdr:colOff>
                    <xdr:row>20</xdr:row>
                    <xdr:rowOff>84667</xdr:rowOff>
                  </from>
                  <to>
                    <xdr:col>6</xdr:col>
                    <xdr:colOff>8467</xdr:colOff>
                    <xdr:row>21</xdr:row>
                    <xdr:rowOff>228600</xdr:rowOff>
                  </to>
                </anchor>
              </controlPr>
            </control>
          </mc:Choice>
        </mc:AlternateContent>
        <mc:AlternateContent xmlns:mc="http://schemas.openxmlformats.org/markup-compatibility/2006">
          <mc:Choice Requires="x14">
            <control shapeId="18442" r:id="rId11" name="Drop Down 10">
              <controlPr locked="0" defaultSize="0" autoLine="0" autoPict="0">
                <anchor moveWithCells="1">
                  <from>
                    <xdr:col>5</xdr:col>
                    <xdr:colOff>8467</xdr:colOff>
                    <xdr:row>21</xdr:row>
                    <xdr:rowOff>228600</xdr:rowOff>
                  </from>
                  <to>
                    <xdr:col>6</xdr:col>
                    <xdr:colOff>8467</xdr:colOff>
                    <xdr:row>22</xdr:row>
                    <xdr:rowOff>228600</xdr:rowOff>
                  </to>
                </anchor>
              </controlPr>
            </control>
          </mc:Choice>
        </mc:AlternateContent>
        <mc:AlternateContent xmlns:mc="http://schemas.openxmlformats.org/markup-compatibility/2006">
          <mc:Choice Requires="x14">
            <control shapeId="18443" r:id="rId12" name="Drop Down 11">
              <controlPr locked="0" defaultSize="0" autoLine="0" autoPict="0">
                <anchor moveWithCells="1">
                  <from>
                    <xdr:col>5</xdr:col>
                    <xdr:colOff>8467</xdr:colOff>
                    <xdr:row>22</xdr:row>
                    <xdr:rowOff>228600</xdr:rowOff>
                  </from>
                  <to>
                    <xdr:col>6</xdr:col>
                    <xdr:colOff>8467</xdr:colOff>
                    <xdr:row>23</xdr:row>
                    <xdr:rowOff>228600</xdr:rowOff>
                  </to>
                </anchor>
              </controlPr>
            </control>
          </mc:Choice>
        </mc:AlternateContent>
        <mc:AlternateContent xmlns:mc="http://schemas.openxmlformats.org/markup-compatibility/2006">
          <mc:Choice Requires="x14">
            <control shapeId="18444" r:id="rId13" name="Drop Down 12">
              <controlPr locked="0" defaultSize="0" autoLine="0" autoPict="0">
                <anchor moveWithCells="1">
                  <from>
                    <xdr:col>5</xdr:col>
                    <xdr:colOff>8467</xdr:colOff>
                    <xdr:row>23</xdr:row>
                    <xdr:rowOff>228600</xdr:rowOff>
                  </from>
                  <to>
                    <xdr:col>6</xdr:col>
                    <xdr:colOff>8467</xdr:colOff>
                    <xdr:row>24</xdr:row>
                    <xdr:rowOff>228600</xdr:rowOff>
                  </to>
                </anchor>
              </controlPr>
            </control>
          </mc:Choice>
        </mc:AlternateContent>
        <mc:AlternateContent xmlns:mc="http://schemas.openxmlformats.org/markup-compatibility/2006">
          <mc:Choice Requires="x14">
            <control shapeId="18445" r:id="rId14" name="Drop Down 13">
              <controlPr locked="0" defaultSize="0" autoLine="0" autoPict="0">
                <anchor moveWithCells="1">
                  <from>
                    <xdr:col>5</xdr:col>
                    <xdr:colOff>8467</xdr:colOff>
                    <xdr:row>24</xdr:row>
                    <xdr:rowOff>228600</xdr:rowOff>
                  </from>
                  <to>
                    <xdr:col>6</xdr:col>
                    <xdr:colOff>8467</xdr:colOff>
                    <xdr:row>25</xdr:row>
                    <xdr:rowOff>228600</xdr:rowOff>
                  </to>
                </anchor>
              </controlPr>
            </control>
          </mc:Choice>
        </mc:AlternateContent>
        <mc:AlternateContent xmlns:mc="http://schemas.openxmlformats.org/markup-compatibility/2006">
          <mc:Choice Requires="x14">
            <control shapeId="18446" r:id="rId15" name="Drop Down 14">
              <controlPr locked="0" defaultSize="0" autoLine="0" autoPict="0">
                <anchor moveWithCells="1">
                  <from>
                    <xdr:col>1</xdr:col>
                    <xdr:colOff>38100</xdr:colOff>
                    <xdr:row>26</xdr:row>
                    <xdr:rowOff>21167</xdr:rowOff>
                  </from>
                  <to>
                    <xdr:col>1</xdr:col>
                    <xdr:colOff>2180167</xdr:colOff>
                    <xdr:row>26</xdr:row>
                    <xdr:rowOff>228600</xdr:rowOff>
                  </to>
                </anchor>
              </controlPr>
            </control>
          </mc:Choice>
        </mc:AlternateContent>
        <mc:AlternateContent xmlns:mc="http://schemas.openxmlformats.org/markup-compatibility/2006">
          <mc:Choice Requires="x14">
            <control shapeId="18447" r:id="rId16" name="Drop Down 15">
              <controlPr locked="0" defaultSize="0" autoLine="0" autoPict="0">
                <anchor moveWithCells="1">
                  <from>
                    <xdr:col>1</xdr:col>
                    <xdr:colOff>38100</xdr:colOff>
                    <xdr:row>26</xdr:row>
                    <xdr:rowOff>237067</xdr:rowOff>
                  </from>
                  <to>
                    <xdr:col>1</xdr:col>
                    <xdr:colOff>2180167</xdr:colOff>
                    <xdr:row>27</xdr:row>
                    <xdr:rowOff>228600</xdr:rowOff>
                  </to>
                </anchor>
              </controlPr>
            </control>
          </mc:Choice>
        </mc:AlternateContent>
        <mc:AlternateContent xmlns:mc="http://schemas.openxmlformats.org/markup-compatibility/2006">
          <mc:Choice Requires="x14">
            <control shapeId="18448" r:id="rId17" name="Drop Down 16">
              <controlPr locked="0" defaultSize="0" autoLine="0" autoPict="0">
                <anchor moveWithCells="1">
                  <from>
                    <xdr:col>1</xdr:col>
                    <xdr:colOff>38100</xdr:colOff>
                    <xdr:row>28</xdr:row>
                    <xdr:rowOff>21167</xdr:rowOff>
                  </from>
                  <to>
                    <xdr:col>1</xdr:col>
                    <xdr:colOff>2180167</xdr:colOff>
                    <xdr:row>28</xdr:row>
                    <xdr:rowOff>228600</xdr:rowOff>
                  </to>
                </anchor>
              </controlPr>
            </control>
          </mc:Choice>
        </mc:AlternateContent>
        <mc:AlternateContent xmlns:mc="http://schemas.openxmlformats.org/markup-compatibility/2006">
          <mc:Choice Requires="x14">
            <control shapeId="18449" r:id="rId18" name="Drop Down 17">
              <controlPr locked="0" defaultSize="0" autoLine="0" autoPict="0">
                <anchor moveWithCells="1">
                  <from>
                    <xdr:col>1</xdr:col>
                    <xdr:colOff>29633</xdr:colOff>
                    <xdr:row>29</xdr:row>
                    <xdr:rowOff>8467</xdr:rowOff>
                  </from>
                  <to>
                    <xdr:col>1</xdr:col>
                    <xdr:colOff>2171700</xdr:colOff>
                    <xdr:row>29</xdr:row>
                    <xdr:rowOff>228600</xdr:rowOff>
                  </to>
                </anchor>
              </controlPr>
            </control>
          </mc:Choice>
        </mc:AlternateContent>
        <mc:AlternateContent xmlns:mc="http://schemas.openxmlformats.org/markup-compatibility/2006">
          <mc:Choice Requires="x14">
            <control shapeId="18450" r:id="rId19" name="Drop Down 18">
              <controlPr locked="0" defaultSize="0" autoLine="0" autoPict="0">
                <anchor moveWithCells="1">
                  <from>
                    <xdr:col>1</xdr:col>
                    <xdr:colOff>29633</xdr:colOff>
                    <xdr:row>30</xdr:row>
                    <xdr:rowOff>21167</xdr:rowOff>
                  </from>
                  <to>
                    <xdr:col>1</xdr:col>
                    <xdr:colOff>2163233</xdr:colOff>
                    <xdr:row>30</xdr:row>
                    <xdr:rowOff>237067</xdr:rowOff>
                  </to>
                </anchor>
              </controlPr>
            </control>
          </mc:Choice>
        </mc:AlternateContent>
        <mc:AlternateContent xmlns:mc="http://schemas.openxmlformats.org/markup-compatibility/2006">
          <mc:Choice Requires="x14">
            <control shapeId="18451" r:id="rId20" name="Drop Down 19">
              <controlPr locked="0" defaultSize="0" autoLine="0" autoPict="0">
                <anchor moveWithCells="1">
                  <from>
                    <xdr:col>1</xdr:col>
                    <xdr:colOff>29633</xdr:colOff>
                    <xdr:row>31</xdr:row>
                    <xdr:rowOff>8467</xdr:rowOff>
                  </from>
                  <to>
                    <xdr:col>1</xdr:col>
                    <xdr:colOff>2163233</xdr:colOff>
                    <xdr:row>31</xdr:row>
                    <xdr:rowOff>228600</xdr:rowOff>
                  </to>
                </anchor>
              </controlPr>
            </control>
          </mc:Choice>
        </mc:AlternateContent>
        <mc:AlternateContent xmlns:mc="http://schemas.openxmlformats.org/markup-compatibility/2006">
          <mc:Choice Requires="x14">
            <control shapeId="18452" r:id="rId21" name="Drop Down 20">
              <controlPr locked="0" defaultSize="0" autoLine="0" autoPict="0">
                <anchor moveWithCells="1">
                  <from>
                    <xdr:col>1</xdr:col>
                    <xdr:colOff>29633</xdr:colOff>
                    <xdr:row>32</xdr:row>
                    <xdr:rowOff>29633</xdr:rowOff>
                  </from>
                  <to>
                    <xdr:col>1</xdr:col>
                    <xdr:colOff>2163233</xdr:colOff>
                    <xdr:row>32</xdr:row>
                    <xdr:rowOff>237067</xdr:rowOff>
                  </to>
                </anchor>
              </controlPr>
            </control>
          </mc:Choice>
        </mc:AlternateContent>
        <mc:AlternateContent xmlns:mc="http://schemas.openxmlformats.org/markup-compatibility/2006">
          <mc:Choice Requires="x14">
            <control shapeId="18453" r:id="rId22" name="Drop Down 21">
              <controlPr locked="0" defaultSize="0" autoLine="0" autoPict="0">
                <anchor moveWithCells="1">
                  <from>
                    <xdr:col>5</xdr:col>
                    <xdr:colOff>8467</xdr:colOff>
                    <xdr:row>25</xdr:row>
                    <xdr:rowOff>228600</xdr:rowOff>
                  </from>
                  <to>
                    <xdr:col>6</xdr:col>
                    <xdr:colOff>8467</xdr:colOff>
                    <xdr:row>26</xdr:row>
                    <xdr:rowOff>228600</xdr:rowOff>
                  </to>
                </anchor>
              </controlPr>
            </control>
          </mc:Choice>
        </mc:AlternateContent>
        <mc:AlternateContent xmlns:mc="http://schemas.openxmlformats.org/markup-compatibility/2006">
          <mc:Choice Requires="x14">
            <control shapeId="18454" r:id="rId23" name="Drop Down 22">
              <controlPr locked="0" defaultSize="0" autoLine="0" autoPict="0">
                <anchor moveWithCells="1">
                  <from>
                    <xdr:col>5</xdr:col>
                    <xdr:colOff>8467</xdr:colOff>
                    <xdr:row>26</xdr:row>
                    <xdr:rowOff>228600</xdr:rowOff>
                  </from>
                  <to>
                    <xdr:col>6</xdr:col>
                    <xdr:colOff>8467</xdr:colOff>
                    <xdr:row>27</xdr:row>
                    <xdr:rowOff>228600</xdr:rowOff>
                  </to>
                </anchor>
              </controlPr>
            </control>
          </mc:Choice>
        </mc:AlternateContent>
        <mc:AlternateContent xmlns:mc="http://schemas.openxmlformats.org/markup-compatibility/2006">
          <mc:Choice Requires="x14">
            <control shapeId="18455" r:id="rId24" name="Drop Down 23">
              <controlPr locked="0" defaultSize="0" autoLine="0" autoPict="0">
                <anchor moveWithCells="1">
                  <from>
                    <xdr:col>5</xdr:col>
                    <xdr:colOff>8467</xdr:colOff>
                    <xdr:row>27</xdr:row>
                    <xdr:rowOff>228600</xdr:rowOff>
                  </from>
                  <to>
                    <xdr:col>6</xdr:col>
                    <xdr:colOff>8467</xdr:colOff>
                    <xdr:row>28</xdr:row>
                    <xdr:rowOff>220133</xdr:rowOff>
                  </to>
                </anchor>
              </controlPr>
            </control>
          </mc:Choice>
        </mc:AlternateContent>
        <mc:AlternateContent xmlns:mc="http://schemas.openxmlformats.org/markup-compatibility/2006">
          <mc:Choice Requires="x14">
            <control shapeId="18456" r:id="rId25" name="Drop Down 24">
              <controlPr locked="0" defaultSize="0" autoLine="0" autoPict="0">
                <anchor moveWithCells="1">
                  <from>
                    <xdr:col>5</xdr:col>
                    <xdr:colOff>8467</xdr:colOff>
                    <xdr:row>28</xdr:row>
                    <xdr:rowOff>220133</xdr:rowOff>
                  </from>
                  <to>
                    <xdr:col>6</xdr:col>
                    <xdr:colOff>8467</xdr:colOff>
                    <xdr:row>29</xdr:row>
                    <xdr:rowOff>220133</xdr:rowOff>
                  </to>
                </anchor>
              </controlPr>
            </control>
          </mc:Choice>
        </mc:AlternateContent>
        <mc:AlternateContent xmlns:mc="http://schemas.openxmlformats.org/markup-compatibility/2006">
          <mc:Choice Requires="x14">
            <control shapeId="18457" r:id="rId26" name="Drop Down 25">
              <controlPr locked="0" defaultSize="0" autoLine="0" autoPict="0">
                <anchor moveWithCells="1">
                  <from>
                    <xdr:col>5</xdr:col>
                    <xdr:colOff>8467</xdr:colOff>
                    <xdr:row>29</xdr:row>
                    <xdr:rowOff>220133</xdr:rowOff>
                  </from>
                  <to>
                    <xdr:col>6</xdr:col>
                    <xdr:colOff>8467</xdr:colOff>
                    <xdr:row>30</xdr:row>
                    <xdr:rowOff>211667</xdr:rowOff>
                  </to>
                </anchor>
              </controlPr>
            </control>
          </mc:Choice>
        </mc:AlternateContent>
        <mc:AlternateContent xmlns:mc="http://schemas.openxmlformats.org/markup-compatibility/2006">
          <mc:Choice Requires="x14">
            <control shapeId="18458" r:id="rId27" name="Drop Down 26">
              <controlPr locked="0" defaultSize="0" autoLine="0" autoPict="0">
                <anchor moveWithCells="1">
                  <from>
                    <xdr:col>5</xdr:col>
                    <xdr:colOff>8467</xdr:colOff>
                    <xdr:row>30</xdr:row>
                    <xdr:rowOff>211667</xdr:rowOff>
                  </from>
                  <to>
                    <xdr:col>6</xdr:col>
                    <xdr:colOff>8467</xdr:colOff>
                    <xdr:row>31</xdr:row>
                    <xdr:rowOff>211667</xdr:rowOff>
                  </to>
                </anchor>
              </controlPr>
            </control>
          </mc:Choice>
        </mc:AlternateContent>
        <mc:AlternateContent xmlns:mc="http://schemas.openxmlformats.org/markup-compatibility/2006">
          <mc:Choice Requires="x14">
            <control shapeId="18459" r:id="rId28" name="Drop Down 27">
              <controlPr locked="0" defaultSize="0" autoLine="0" autoPict="0">
                <anchor moveWithCells="1">
                  <from>
                    <xdr:col>5</xdr:col>
                    <xdr:colOff>8467</xdr:colOff>
                    <xdr:row>31</xdr:row>
                    <xdr:rowOff>211667</xdr:rowOff>
                  </from>
                  <to>
                    <xdr:col>6</xdr:col>
                    <xdr:colOff>8467</xdr:colOff>
                    <xdr:row>32</xdr:row>
                    <xdr:rowOff>211667</xdr:rowOff>
                  </to>
                </anchor>
              </controlPr>
            </control>
          </mc:Choice>
        </mc:AlternateContent>
        <mc:AlternateContent xmlns:mc="http://schemas.openxmlformats.org/markup-compatibility/2006">
          <mc:Choice Requires="x14">
            <control shapeId="18460" r:id="rId29" name="Drop Down 28">
              <controlPr locked="0" defaultSize="0" autoLine="0" autoPict="0">
                <anchor moveWithCells="1">
                  <from>
                    <xdr:col>7</xdr:col>
                    <xdr:colOff>8467</xdr:colOff>
                    <xdr:row>20</xdr:row>
                    <xdr:rowOff>84667</xdr:rowOff>
                  </from>
                  <to>
                    <xdr:col>7</xdr:col>
                    <xdr:colOff>1066800</xdr:colOff>
                    <xdr:row>21</xdr:row>
                    <xdr:rowOff>228600</xdr:rowOff>
                  </to>
                </anchor>
              </controlPr>
            </control>
          </mc:Choice>
        </mc:AlternateContent>
        <mc:AlternateContent xmlns:mc="http://schemas.openxmlformats.org/markup-compatibility/2006">
          <mc:Choice Requires="x14">
            <control shapeId="18461" r:id="rId30" name="Drop Down 29">
              <controlPr locked="0" defaultSize="0" autoLine="0" autoPict="0">
                <anchor moveWithCells="1">
                  <from>
                    <xdr:col>8</xdr:col>
                    <xdr:colOff>8467</xdr:colOff>
                    <xdr:row>20</xdr:row>
                    <xdr:rowOff>84667</xdr:rowOff>
                  </from>
                  <to>
                    <xdr:col>9</xdr:col>
                    <xdr:colOff>783167</xdr:colOff>
                    <xdr:row>21</xdr:row>
                    <xdr:rowOff>228600</xdr:rowOff>
                  </to>
                </anchor>
              </controlPr>
            </control>
          </mc:Choice>
        </mc:AlternateContent>
        <mc:AlternateContent xmlns:mc="http://schemas.openxmlformats.org/markup-compatibility/2006">
          <mc:Choice Requires="x14">
            <control shapeId="18462" r:id="rId31" name="Drop Down 30">
              <controlPr locked="0" defaultSize="0" autoLine="0" autoPict="0">
                <anchor moveWithCells="1">
                  <from>
                    <xdr:col>7</xdr:col>
                    <xdr:colOff>8467</xdr:colOff>
                    <xdr:row>21</xdr:row>
                    <xdr:rowOff>228600</xdr:rowOff>
                  </from>
                  <to>
                    <xdr:col>7</xdr:col>
                    <xdr:colOff>1066800</xdr:colOff>
                    <xdr:row>22</xdr:row>
                    <xdr:rowOff>228600</xdr:rowOff>
                  </to>
                </anchor>
              </controlPr>
            </control>
          </mc:Choice>
        </mc:AlternateContent>
        <mc:AlternateContent xmlns:mc="http://schemas.openxmlformats.org/markup-compatibility/2006">
          <mc:Choice Requires="x14">
            <control shapeId="18463" r:id="rId32" name="Drop Down 31">
              <controlPr locked="0" defaultSize="0" autoLine="0" autoPict="0">
                <anchor moveWithCells="1">
                  <from>
                    <xdr:col>7</xdr:col>
                    <xdr:colOff>8467</xdr:colOff>
                    <xdr:row>22</xdr:row>
                    <xdr:rowOff>228600</xdr:rowOff>
                  </from>
                  <to>
                    <xdr:col>7</xdr:col>
                    <xdr:colOff>1066800</xdr:colOff>
                    <xdr:row>23</xdr:row>
                    <xdr:rowOff>228600</xdr:rowOff>
                  </to>
                </anchor>
              </controlPr>
            </control>
          </mc:Choice>
        </mc:AlternateContent>
        <mc:AlternateContent xmlns:mc="http://schemas.openxmlformats.org/markup-compatibility/2006">
          <mc:Choice Requires="x14">
            <control shapeId="18464" r:id="rId33" name="Drop Down 32">
              <controlPr locked="0" defaultSize="0" autoLine="0" autoPict="0">
                <anchor moveWithCells="1">
                  <from>
                    <xdr:col>7</xdr:col>
                    <xdr:colOff>8467</xdr:colOff>
                    <xdr:row>23</xdr:row>
                    <xdr:rowOff>228600</xdr:rowOff>
                  </from>
                  <to>
                    <xdr:col>7</xdr:col>
                    <xdr:colOff>1066800</xdr:colOff>
                    <xdr:row>24</xdr:row>
                    <xdr:rowOff>228600</xdr:rowOff>
                  </to>
                </anchor>
              </controlPr>
            </control>
          </mc:Choice>
        </mc:AlternateContent>
        <mc:AlternateContent xmlns:mc="http://schemas.openxmlformats.org/markup-compatibility/2006">
          <mc:Choice Requires="x14">
            <control shapeId="18465" r:id="rId34" name="Drop Down 33">
              <controlPr locked="0" defaultSize="0" autoLine="0" autoPict="0">
                <anchor moveWithCells="1">
                  <from>
                    <xdr:col>7</xdr:col>
                    <xdr:colOff>8467</xdr:colOff>
                    <xdr:row>24</xdr:row>
                    <xdr:rowOff>228600</xdr:rowOff>
                  </from>
                  <to>
                    <xdr:col>7</xdr:col>
                    <xdr:colOff>1066800</xdr:colOff>
                    <xdr:row>25</xdr:row>
                    <xdr:rowOff>228600</xdr:rowOff>
                  </to>
                </anchor>
              </controlPr>
            </control>
          </mc:Choice>
        </mc:AlternateContent>
        <mc:AlternateContent xmlns:mc="http://schemas.openxmlformats.org/markup-compatibility/2006">
          <mc:Choice Requires="x14">
            <control shapeId="18466" r:id="rId35" name="Drop Down 34">
              <controlPr locked="0" defaultSize="0" autoLine="0" autoPict="0">
                <anchor moveWithCells="1">
                  <from>
                    <xdr:col>7</xdr:col>
                    <xdr:colOff>8467</xdr:colOff>
                    <xdr:row>25</xdr:row>
                    <xdr:rowOff>228600</xdr:rowOff>
                  </from>
                  <to>
                    <xdr:col>7</xdr:col>
                    <xdr:colOff>1066800</xdr:colOff>
                    <xdr:row>26</xdr:row>
                    <xdr:rowOff>228600</xdr:rowOff>
                  </to>
                </anchor>
              </controlPr>
            </control>
          </mc:Choice>
        </mc:AlternateContent>
        <mc:AlternateContent xmlns:mc="http://schemas.openxmlformats.org/markup-compatibility/2006">
          <mc:Choice Requires="x14">
            <control shapeId="18467" r:id="rId36" name="Drop Down 35">
              <controlPr locked="0" defaultSize="0" autoLine="0" autoPict="0">
                <anchor moveWithCells="1">
                  <from>
                    <xdr:col>7</xdr:col>
                    <xdr:colOff>8467</xdr:colOff>
                    <xdr:row>26</xdr:row>
                    <xdr:rowOff>228600</xdr:rowOff>
                  </from>
                  <to>
                    <xdr:col>7</xdr:col>
                    <xdr:colOff>1066800</xdr:colOff>
                    <xdr:row>27</xdr:row>
                    <xdr:rowOff>228600</xdr:rowOff>
                  </to>
                </anchor>
              </controlPr>
            </control>
          </mc:Choice>
        </mc:AlternateContent>
        <mc:AlternateContent xmlns:mc="http://schemas.openxmlformats.org/markup-compatibility/2006">
          <mc:Choice Requires="x14">
            <control shapeId="18468" r:id="rId37" name="Drop Down 36">
              <controlPr locked="0" defaultSize="0" autoLine="0" autoPict="0">
                <anchor moveWithCells="1">
                  <from>
                    <xdr:col>7</xdr:col>
                    <xdr:colOff>8467</xdr:colOff>
                    <xdr:row>27</xdr:row>
                    <xdr:rowOff>228600</xdr:rowOff>
                  </from>
                  <to>
                    <xdr:col>7</xdr:col>
                    <xdr:colOff>1066800</xdr:colOff>
                    <xdr:row>28</xdr:row>
                    <xdr:rowOff>220133</xdr:rowOff>
                  </to>
                </anchor>
              </controlPr>
            </control>
          </mc:Choice>
        </mc:AlternateContent>
        <mc:AlternateContent xmlns:mc="http://schemas.openxmlformats.org/markup-compatibility/2006">
          <mc:Choice Requires="x14">
            <control shapeId="18469" r:id="rId38" name="Drop Down 37">
              <controlPr locked="0" defaultSize="0" autoLine="0" autoPict="0">
                <anchor moveWithCells="1">
                  <from>
                    <xdr:col>7</xdr:col>
                    <xdr:colOff>8467</xdr:colOff>
                    <xdr:row>28</xdr:row>
                    <xdr:rowOff>220133</xdr:rowOff>
                  </from>
                  <to>
                    <xdr:col>7</xdr:col>
                    <xdr:colOff>1066800</xdr:colOff>
                    <xdr:row>29</xdr:row>
                    <xdr:rowOff>220133</xdr:rowOff>
                  </to>
                </anchor>
              </controlPr>
            </control>
          </mc:Choice>
        </mc:AlternateContent>
        <mc:AlternateContent xmlns:mc="http://schemas.openxmlformats.org/markup-compatibility/2006">
          <mc:Choice Requires="x14">
            <control shapeId="18470" r:id="rId39" name="Drop Down 38">
              <controlPr locked="0" defaultSize="0" autoLine="0" autoPict="0">
                <anchor moveWithCells="1">
                  <from>
                    <xdr:col>7</xdr:col>
                    <xdr:colOff>8467</xdr:colOff>
                    <xdr:row>29</xdr:row>
                    <xdr:rowOff>220133</xdr:rowOff>
                  </from>
                  <to>
                    <xdr:col>7</xdr:col>
                    <xdr:colOff>1066800</xdr:colOff>
                    <xdr:row>30</xdr:row>
                    <xdr:rowOff>211667</xdr:rowOff>
                  </to>
                </anchor>
              </controlPr>
            </control>
          </mc:Choice>
        </mc:AlternateContent>
        <mc:AlternateContent xmlns:mc="http://schemas.openxmlformats.org/markup-compatibility/2006">
          <mc:Choice Requires="x14">
            <control shapeId="18471" r:id="rId40" name="Drop Down 39">
              <controlPr locked="0" defaultSize="0" autoLine="0" autoPict="0">
                <anchor moveWithCells="1">
                  <from>
                    <xdr:col>7</xdr:col>
                    <xdr:colOff>8467</xdr:colOff>
                    <xdr:row>30</xdr:row>
                    <xdr:rowOff>211667</xdr:rowOff>
                  </from>
                  <to>
                    <xdr:col>7</xdr:col>
                    <xdr:colOff>1066800</xdr:colOff>
                    <xdr:row>31</xdr:row>
                    <xdr:rowOff>211667</xdr:rowOff>
                  </to>
                </anchor>
              </controlPr>
            </control>
          </mc:Choice>
        </mc:AlternateContent>
        <mc:AlternateContent xmlns:mc="http://schemas.openxmlformats.org/markup-compatibility/2006">
          <mc:Choice Requires="x14">
            <control shapeId="18472" r:id="rId41" name="Drop Down 40">
              <controlPr locked="0" defaultSize="0" autoLine="0" autoPict="0">
                <anchor moveWithCells="1">
                  <from>
                    <xdr:col>7</xdr:col>
                    <xdr:colOff>8467</xdr:colOff>
                    <xdr:row>31</xdr:row>
                    <xdr:rowOff>211667</xdr:rowOff>
                  </from>
                  <to>
                    <xdr:col>7</xdr:col>
                    <xdr:colOff>1066800</xdr:colOff>
                    <xdr:row>32</xdr:row>
                    <xdr:rowOff>211667</xdr:rowOff>
                  </to>
                </anchor>
              </controlPr>
            </control>
          </mc:Choice>
        </mc:AlternateContent>
        <mc:AlternateContent xmlns:mc="http://schemas.openxmlformats.org/markup-compatibility/2006">
          <mc:Choice Requires="x14">
            <control shapeId="18473" r:id="rId42" name="Drop Down 41">
              <controlPr locked="0" defaultSize="0" autoLine="0" autoPict="0">
                <anchor moveWithCells="1">
                  <from>
                    <xdr:col>8</xdr:col>
                    <xdr:colOff>8467</xdr:colOff>
                    <xdr:row>21</xdr:row>
                    <xdr:rowOff>228600</xdr:rowOff>
                  </from>
                  <to>
                    <xdr:col>9</xdr:col>
                    <xdr:colOff>783167</xdr:colOff>
                    <xdr:row>22</xdr:row>
                    <xdr:rowOff>228600</xdr:rowOff>
                  </to>
                </anchor>
              </controlPr>
            </control>
          </mc:Choice>
        </mc:AlternateContent>
        <mc:AlternateContent xmlns:mc="http://schemas.openxmlformats.org/markup-compatibility/2006">
          <mc:Choice Requires="x14">
            <control shapeId="18474" r:id="rId43" name="Drop Down 42">
              <controlPr locked="0" defaultSize="0" autoLine="0" autoPict="0">
                <anchor moveWithCells="1">
                  <from>
                    <xdr:col>8</xdr:col>
                    <xdr:colOff>8467</xdr:colOff>
                    <xdr:row>22</xdr:row>
                    <xdr:rowOff>228600</xdr:rowOff>
                  </from>
                  <to>
                    <xdr:col>9</xdr:col>
                    <xdr:colOff>783167</xdr:colOff>
                    <xdr:row>23</xdr:row>
                    <xdr:rowOff>228600</xdr:rowOff>
                  </to>
                </anchor>
              </controlPr>
            </control>
          </mc:Choice>
        </mc:AlternateContent>
        <mc:AlternateContent xmlns:mc="http://schemas.openxmlformats.org/markup-compatibility/2006">
          <mc:Choice Requires="x14">
            <control shapeId="18475" r:id="rId44" name="Drop Down 43">
              <controlPr locked="0" defaultSize="0" autoLine="0" autoPict="0">
                <anchor moveWithCells="1">
                  <from>
                    <xdr:col>8</xdr:col>
                    <xdr:colOff>8467</xdr:colOff>
                    <xdr:row>23</xdr:row>
                    <xdr:rowOff>228600</xdr:rowOff>
                  </from>
                  <to>
                    <xdr:col>9</xdr:col>
                    <xdr:colOff>783167</xdr:colOff>
                    <xdr:row>24</xdr:row>
                    <xdr:rowOff>228600</xdr:rowOff>
                  </to>
                </anchor>
              </controlPr>
            </control>
          </mc:Choice>
        </mc:AlternateContent>
        <mc:AlternateContent xmlns:mc="http://schemas.openxmlformats.org/markup-compatibility/2006">
          <mc:Choice Requires="x14">
            <control shapeId="18476" r:id="rId45" name="Drop Down 44">
              <controlPr locked="0" defaultSize="0" autoLine="0" autoPict="0">
                <anchor moveWithCells="1">
                  <from>
                    <xdr:col>8</xdr:col>
                    <xdr:colOff>8467</xdr:colOff>
                    <xdr:row>24</xdr:row>
                    <xdr:rowOff>228600</xdr:rowOff>
                  </from>
                  <to>
                    <xdr:col>9</xdr:col>
                    <xdr:colOff>783167</xdr:colOff>
                    <xdr:row>25</xdr:row>
                    <xdr:rowOff>228600</xdr:rowOff>
                  </to>
                </anchor>
              </controlPr>
            </control>
          </mc:Choice>
        </mc:AlternateContent>
        <mc:AlternateContent xmlns:mc="http://schemas.openxmlformats.org/markup-compatibility/2006">
          <mc:Choice Requires="x14">
            <control shapeId="18477" r:id="rId46" name="Drop Down 45">
              <controlPr locked="0" defaultSize="0" autoLine="0" autoPict="0">
                <anchor moveWithCells="1">
                  <from>
                    <xdr:col>8</xdr:col>
                    <xdr:colOff>8467</xdr:colOff>
                    <xdr:row>25</xdr:row>
                    <xdr:rowOff>228600</xdr:rowOff>
                  </from>
                  <to>
                    <xdr:col>9</xdr:col>
                    <xdr:colOff>783167</xdr:colOff>
                    <xdr:row>26</xdr:row>
                    <xdr:rowOff>228600</xdr:rowOff>
                  </to>
                </anchor>
              </controlPr>
            </control>
          </mc:Choice>
        </mc:AlternateContent>
        <mc:AlternateContent xmlns:mc="http://schemas.openxmlformats.org/markup-compatibility/2006">
          <mc:Choice Requires="x14">
            <control shapeId="18478" r:id="rId47" name="Drop Down 46">
              <controlPr locked="0" defaultSize="0" autoLine="0" autoPict="0">
                <anchor moveWithCells="1">
                  <from>
                    <xdr:col>8</xdr:col>
                    <xdr:colOff>8467</xdr:colOff>
                    <xdr:row>26</xdr:row>
                    <xdr:rowOff>228600</xdr:rowOff>
                  </from>
                  <to>
                    <xdr:col>9</xdr:col>
                    <xdr:colOff>783167</xdr:colOff>
                    <xdr:row>27</xdr:row>
                    <xdr:rowOff>228600</xdr:rowOff>
                  </to>
                </anchor>
              </controlPr>
            </control>
          </mc:Choice>
        </mc:AlternateContent>
        <mc:AlternateContent xmlns:mc="http://schemas.openxmlformats.org/markup-compatibility/2006">
          <mc:Choice Requires="x14">
            <control shapeId="18479" r:id="rId48" name="Drop Down 47">
              <controlPr locked="0" defaultSize="0" autoLine="0" autoPict="0">
                <anchor moveWithCells="1">
                  <from>
                    <xdr:col>8</xdr:col>
                    <xdr:colOff>8467</xdr:colOff>
                    <xdr:row>27</xdr:row>
                    <xdr:rowOff>228600</xdr:rowOff>
                  </from>
                  <to>
                    <xdr:col>9</xdr:col>
                    <xdr:colOff>783167</xdr:colOff>
                    <xdr:row>28</xdr:row>
                    <xdr:rowOff>220133</xdr:rowOff>
                  </to>
                </anchor>
              </controlPr>
            </control>
          </mc:Choice>
        </mc:AlternateContent>
        <mc:AlternateContent xmlns:mc="http://schemas.openxmlformats.org/markup-compatibility/2006">
          <mc:Choice Requires="x14">
            <control shapeId="18480" r:id="rId49" name="Drop Down 48">
              <controlPr locked="0" defaultSize="0" autoLine="0" autoPict="0">
                <anchor moveWithCells="1">
                  <from>
                    <xdr:col>8</xdr:col>
                    <xdr:colOff>8467</xdr:colOff>
                    <xdr:row>28</xdr:row>
                    <xdr:rowOff>220133</xdr:rowOff>
                  </from>
                  <to>
                    <xdr:col>9</xdr:col>
                    <xdr:colOff>783167</xdr:colOff>
                    <xdr:row>29</xdr:row>
                    <xdr:rowOff>220133</xdr:rowOff>
                  </to>
                </anchor>
              </controlPr>
            </control>
          </mc:Choice>
        </mc:AlternateContent>
        <mc:AlternateContent xmlns:mc="http://schemas.openxmlformats.org/markup-compatibility/2006">
          <mc:Choice Requires="x14">
            <control shapeId="18481" r:id="rId50" name="Drop Down 49">
              <controlPr locked="0" defaultSize="0" autoLine="0" autoPict="0">
                <anchor moveWithCells="1">
                  <from>
                    <xdr:col>8</xdr:col>
                    <xdr:colOff>8467</xdr:colOff>
                    <xdr:row>29</xdr:row>
                    <xdr:rowOff>220133</xdr:rowOff>
                  </from>
                  <to>
                    <xdr:col>9</xdr:col>
                    <xdr:colOff>783167</xdr:colOff>
                    <xdr:row>30</xdr:row>
                    <xdr:rowOff>211667</xdr:rowOff>
                  </to>
                </anchor>
              </controlPr>
            </control>
          </mc:Choice>
        </mc:AlternateContent>
        <mc:AlternateContent xmlns:mc="http://schemas.openxmlformats.org/markup-compatibility/2006">
          <mc:Choice Requires="x14">
            <control shapeId="18482" r:id="rId51" name="Drop Down 50">
              <controlPr locked="0" defaultSize="0" autoLine="0" autoPict="0">
                <anchor moveWithCells="1">
                  <from>
                    <xdr:col>8</xdr:col>
                    <xdr:colOff>8467</xdr:colOff>
                    <xdr:row>30</xdr:row>
                    <xdr:rowOff>211667</xdr:rowOff>
                  </from>
                  <to>
                    <xdr:col>9</xdr:col>
                    <xdr:colOff>783167</xdr:colOff>
                    <xdr:row>31</xdr:row>
                    <xdr:rowOff>211667</xdr:rowOff>
                  </to>
                </anchor>
              </controlPr>
            </control>
          </mc:Choice>
        </mc:AlternateContent>
        <mc:AlternateContent xmlns:mc="http://schemas.openxmlformats.org/markup-compatibility/2006">
          <mc:Choice Requires="x14">
            <control shapeId="18483" r:id="rId52" name="Drop Down 51">
              <controlPr locked="0" defaultSize="0" autoLine="0" autoPict="0">
                <anchor moveWithCells="1">
                  <from>
                    <xdr:col>8</xdr:col>
                    <xdr:colOff>8467</xdr:colOff>
                    <xdr:row>31</xdr:row>
                    <xdr:rowOff>211667</xdr:rowOff>
                  </from>
                  <to>
                    <xdr:col>9</xdr:col>
                    <xdr:colOff>783167</xdr:colOff>
                    <xdr:row>32</xdr:row>
                    <xdr:rowOff>211667</xdr:rowOff>
                  </to>
                </anchor>
              </controlPr>
            </control>
          </mc:Choice>
        </mc:AlternateContent>
        <mc:AlternateContent xmlns:mc="http://schemas.openxmlformats.org/markup-compatibility/2006">
          <mc:Choice Requires="x14">
            <control shapeId="18484" r:id="rId53" name="Drop Down 52">
              <controlPr locked="0" defaultSize="0" autoLine="0" autoPict="0">
                <anchor moveWithCells="1">
                  <from>
                    <xdr:col>8</xdr:col>
                    <xdr:colOff>38100</xdr:colOff>
                    <xdr:row>17</xdr:row>
                    <xdr:rowOff>97367</xdr:rowOff>
                  </from>
                  <to>
                    <xdr:col>9</xdr:col>
                    <xdr:colOff>808567</xdr:colOff>
                    <xdr:row>17</xdr:row>
                    <xdr:rowOff>372533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9</vt:i4>
      </vt:variant>
    </vt:vector>
  </HeadingPairs>
  <TitlesOfParts>
    <vt:vector size="27"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Ergebnisangaben</vt:lpstr>
      <vt:lpstr>Bezugsquellen</vt:lpstr>
      <vt:lpstr>Extraktion mit</vt:lpstr>
      <vt:lpstr>Durchführung</vt:lpstr>
      <vt:lpstr>Bezug</vt:lpstr>
      <vt:lpstr>Extraktion</vt:lpstr>
      <vt:lpstr>Verfahren</vt:lpstr>
      <vt:lpstr>Ergebnis</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lpstr>Bezugsquellen!Parameter2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Lippold</dc:creator>
  <cp:lastModifiedBy>LVU</cp:lastModifiedBy>
  <cp:lastPrinted>2017-11-19T11:41:26Z</cp:lastPrinted>
  <dcterms:created xsi:type="dcterms:W3CDTF">2005-02-14T18:41:01Z</dcterms:created>
  <dcterms:modified xsi:type="dcterms:W3CDTF">2023-02-20T08:52:17Z</dcterms:modified>
</cp:coreProperties>
</file>